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韩国整箱" sheetId="1" r:id="rId1"/>
    <sheet name="韩国拼箱" sheetId="2" r:id="rId2"/>
    <sheet name="石岛整箱" sheetId="3" r:id="rId3"/>
    <sheet name="石岛拼箱" sheetId="4" r:id="rId4"/>
  </sheets>
  <definedNames>
    <definedName name="_xlnm.Print_Area" localSheetId="0">'韩国整箱'!$A$1:$F$92</definedName>
    <definedName name="_xlnm.Print_Area" localSheetId="3">'石岛拼箱'!$A$1:$G$37</definedName>
    <definedName name="_xlnm.Print_Area" localSheetId="2">'石岛整箱'!$A$1:$G$43</definedName>
  </definedNames>
  <calcPr fullCalcOnLoad="1"/>
</workbook>
</file>

<file path=xl/sharedStrings.xml><?xml version="1.0" encoding="utf-8"?>
<sst xmlns="http://schemas.openxmlformats.org/spreadsheetml/2006/main" count="566" uniqueCount="186">
  <si>
    <t xml:space="preserve"> 出口船期表/韩国线-2017年11月份 </t>
  </si>
  <si>
    <t xml:space="preserve">周一直航:大连-釜山（一期）                              </t>
  </si>
  <si>
    <t>CARRIER:天敬/高丽</t>
  </si>
  <si>
    <t>船名</t>
  </si>
  <si>
    <t>航次</t>
  </si>
  <si>
    <t>大连
（周一）</t>
  </si>
  <si>
    <t>釜山
（周三）</t>
  </si>
  <si>
    <t>入港时间：</t>
  </si>
  <si>
    <t>周五9:00-17:00</t>
  </si>
  <si>
    <t>天盛       SKY VICTORIA</t>
  </si>
  <si>
    <t>1723E</t>
  </si>
  <si>
    <t>截单时间：</t>
  </si>
  <si>
    <t>周四11:00</t>
  </si>
  <si>
    <t>高丽尊严   SUNNY COSMOS</t>
  </si>
  <si>
    <t>截货时间：</t>
  </si>
  <si>
    <t>周四16:00</t>
  </si>
  <si>
    <t>1724E</t>
  </si>
  <si>
    <t>截关时间：</t>
  </si>
  <si>
    <t>周五16:00</t>
  </si>
  <si>
    <t xml:space="preserve">周一直航:大连-釜山（三期）                              </t>
  </si>
  <si>
    <t>CARRIER:长锦/现代/高丽/兴亚</t>
  </si>
  <si>
    <t>釜山
（周五）</t>
  </si>
  <si>
    <t>周五8:00-17:00</t>
  </si>
  <si>
    <t>高丽马尼拉   KMTC MANILA</t>
  </si>
  <si>
    <t>1709S</t>
  </si>
  <si>
    <t>长锦巴生 PORT KLANG VOYAGER</t>
  </si>
  <si>
    <t>0015S</t>
  </si>
  <si>
    <t>现代极致   HYUNDAI SUPREME</t>
  </si>
  <si>
    <t>078S</t>
  </si>
  <si>
    <t>兴亚诺里奇 BEATRICE SCHULTE</t>
  </si>
  <si>
    <t>1711S</t>
  </si>
  <si>
    <t xml:space="preserve">周三直航:大连-釜山（一期）                              </t>
  </si>
  <si>
    <t>CARRIER:东瑛</t>
  </si>
  <si>
    <t>大连
（周三）</t>
  </si>
  <si>
    <t>周一10:00-22:00</t>
  </si>
  <si>
    <t>东暎大连  PEGASUS YOTTA</t>
  </si>
  <si>
    <t>周五14:00</t>
  </si>
  <si>
    <t>东暎釜山  PEGASUS PETA</t>
  </si>
  <si>
    <t>1725E</t>
  </si>
  <si>
    <t>周二16:00</t>
  </si>
  <si>
    <t>1726E</t>
  </si>
  <si>
    <t xml:space="preserve">周四直航:大连-釜山（三期）                              </t>
  </si>
  <si>
    <t>CARRIER:达通</t>
  </si>
  <si>
    <t>大连
（周四）</t>
  </si>
  <si>
    <t>釜山
（周六）</t>
  </si>
  <si>
    <t>周二8:00-18:00</t>
  </si>
  <si>
    <t>大通宁波  EASLINE NINGBO</t>
  </si>
  <si>
    <t>1741E</t>
  </si>
  <si>
    <t>周一10:00</t>
  </si>
  <si>
    <t>1742E</t>
  </si>
  <si>
    <t>周一16:00</t>
  </si>
  <si>
    <t>1743E</t>
  </si>
  <si>
    <t>周三16:00</t>
  </si>
  <si>
    <t>1744E</t>
  </si>
  <si>
    <t>1745E</t>
  </si>
  <si>
    <t xml:space="preserve">周五直航：大连-釜山（一期）                              </t>
  </si>
  <si>
    <t>CARRIER:斗宇</t>
  </si>
  <si>
    <t>大连
（周五）</t>
  </si>
  <si>
    <t>釜山
（周一）</t>
  </si>
  <si>
    <t>周三19:00-周四10:00</t>
  </si>
  <si>
    <t>东方之星  DOOWOO FAMILY</t>
  </si>
  <si>
    <t>周三11:00</t>
  </si>
  <si>
    <t>1746E</t>
  </si>
  <si>
    <t>1747E</t>
  </si>
  <si>
    <t>1748E</t>
  </si>
  <si>
    <t xml:space="preserve">周六直航:大连-釜山（一期）                               </t>
  </si>
  <si>
    <t>CARRIER:兴亚</t>
  </si>
  <si>
    <t>大连
（周六）</t>
  </si>
  <si>
    <t>周四10:00-周五10:00</t>
  </si>
  <si>
    <t>兴亚骄阳   HEUNG-A AKITA</t>
  </si>
  <si>
    <t>0071E</t>
  </si>
  <si>
    <t>周三15:00</t>
  </si>
  <si>
    <t>高丽旭日   ANTIGONI</t>
  </si>
  <si>
    <t>0072E</t>
  </si>
  <si>
    <t xml:space="preserve">周日直航:大连-釜山（一期）                               </t>
  </si>
  <si>
    <t>CARRIER:京汉</t>
  </si>
  <si>
    <t>大连
（周日）</t>
  </si>
  <si>
    <t>周四20:00-周五20:00</t>
  </si>
  <si>
    <t>松云河   SONGYUNHE</t>
  </si>
  <si>
    <t>0844E</t>
  </si>
  <si>
    <t>0845E</t>
  </si>
  <si>
    <t>0846E</t>
  </si>
  <si>
    <t>0847E</t>
  </si>
  <si>
    <t xml:space="preserve">周二直航：大连-仁川（三期）                              </t>
  </si>
  <si>
    <t>CARRIER:中海</t>
  </si>
  <si>
    <t>大连
（周二）</t>
  </si>
  <si>
    <t>仁川
（周三）</t>
  </si>
  <si>
    <t>周日19:00-周一11:00</t>
  </si>
  <si>
    <t>帕典      PADIAN 1</t>
  </si>
  <si>
    <t>7121E</t>
  </si>
  <si>
    <t>周五11:00</t>
  </si>
  <si>
    <t>7125E</t>
  </si>
  <si>
    <t>7129E</t>
  </si>
  <si>
    <t>7133E</t>
  </si>
  <si>
    <t>7137E</t>
  </si>
  <si>
    <t xml:space="preserve">周五直航：大连-仁川（三期）                              </t>
  </si>
  <si>
    <t>仁川
（周六）</t>
  </si>
  <si>
    <t>周三19:00-周四11:00</t>
  </si>
  <si>
    <t>帕典  PADIAN 1</t>
  </si>
  <si>
    <t>7119E</t>
  </si>
  <si>
    <t>7123E</t>
  </si>
  <si>
    <t>7127E</t>
  </si>
  <si>
    <t>7131E</t>
  </si>
  <si>
    <r>
      <t>7135</t>
    </r>
    <r>
      <rPr>
        <sz val="10"/>
        <rFont val="宋体"/>
        <family val="0"/>
      </rPr>
      <t>E</t>
    </r>
  </si>
  <si>
    <t xml:space="preserve">周一/三/五直航:大连-仁川（大港）                         </t>
  </si>
  <si>
    <t>CARRIER:大仁</t>
  </si>
  <si>
    <t>大连    （周一/三/五）</t>
  </si>
  <si>
    <t>仁川
（周二/四/六）</t>
  </si>
  <si>
    <t>周六/二/四8:00-周二/四16:00（周六11:00）</t>
  </si>
  <si>
    <t>飞龙  BIRYONG</t>
  </si>
  <si>
    <t>108D</t>
  </si>
  <si>
    <t>周一/三/五8:30</t>
  </si>
  <si>
    <t>109D</t>
  </si>
  <si>
    <t>周一/三/五10:00</t>
  </si>
  <si>
    <t>110D</t>
  </si>
  <si>
    <t>周一/三/五15:00</t>
  </si>
  <si>
    <t>111D</t>
  </si>
  <si>
    <t>112D</t>
  </si>
  <si>
    <t>113D</t>
  </si>
  <si>
    <t>114D</t>
  </si>
  <si>
    <t>115D</t>
  </si>
  <si>
    <t>116D</t>
  </si>
  <si>
    <t>117D</t>
  </si>
  <si>
    <t>118D</t>
  </si>
  <si>
    <t>119D</t>
  </si>
  <si>
    <t>120D</t>
  </si>
  <si>
    <t>121D</t>
  </si>
  <si>
    <t>联系人：刘瑞华</t>
  </si>
  <si>
    <t xml:space="preserve">  电话：0411-82799119-8024</t>
  </si>
  <si>
    <t>邮  箱：krlcl@brightup.net</t>
  </si>
  <si>
    <t xml:space="preserve">  手机：18018951220</t>
  </si>
  <si>
    <t xml:space="preserve">      </t>
  </si>
  <si>
    <t>出口拼箱船期表/韩国线-2017年11月份</t>
  </si>
  <si>
    <t xml:space="preserve">周一釜山班:大连-釜山-日本偏港及中南美（一期）            </t>
  </si>
  <si>
    <t>周三10:00</t>
  </si>
  <si>
    <t>周四15:00</t>
  </si>
  <si>
    <t xml:space="preserve">周五釜山班：大连-釜山-日本偏港及中南美（一期）           </t>
  </si>
  <si>
    <t>周二10:00</t>
  </si>
  <si>
    <t xml:space="preserve">周二仁川班：大连-仁川（三期）                          </t>
  </si>
  <si>
    <t>周四10:00</t>
  </si>
  <si>
    <t>周五15:00</t>
  </si>
  <si>
    <t xml:space="preserve">周一/三/五仁川班:大连-仁川（大连港）                   </t>
  </si>
  <si>
    <t>周六/二/四8:00-
周二/四/六11:00</t>
  </si>
  <si>
    <t>联系人：林妍</t>
  </si>
  <si>
    <t xml:space="preserve">  电话：0411-82799119-8019</t>
  </si>
  <si>
    <t xml:space="preserve">  手机：13478613287</t>
  </si>
  <si>
    <t>出口整箱船期表/石岛线-2017年11月份</t>
  </si>
  <si>
    <t>周一/三/六大阪班:大连-石岛-大阪</t>
  </si>
  <si>
    <t>大连
（周日/二/五）</t>
  </si>
  <si>
    <t>石岛
（周一/三/六）</t>
  </si>
  <si>
    <t>大阪
（周三/五/一）</t>
  </si>
  <si>
    <t>石岛  SHIDAO</t>
  </si>
  <si>
    <t>17439E</t>
  </si>
  <si>
    <t>周日/二/五16:00</t>
  </si>
  <si>
    <t>17440E</t>
  </si>
  <si>
    <t>17441E</t>
  </si>
  <si>
    <t>周一/三/六16:00</t>
  </si>
  <si>
    <t>17442E</t>
  </si>
  <si>
    <t>17443E</t>
  </si>
  <si>
    <t>17444E</t>
  </si>
  <si>
    <t>17445E</t>
  </si>
  <si>
    <t>17446E</t>
  </si>
  <si>
    <t>17447E</t>
  </si>
  <si>
    <t>17448E</t>
  </si>
  <si>
    <t>17449E</t>
  </si>
  <si>
    <t>17450E</t>
  </si>
  <si>
    <t>17451E</t>
  </si>
  <si>
    <t>周一/三/六下关班:大连-石岛-下关</t>
  </si>
  <si>
    <t xml:space="preserve">周五东京班：大连-威海-东京 </t>
  </si>
  <si>
    <t>石岛
（周五）</t>
  </si>
  <si>
    <t>东京
（周一）</t>
  </si>
  <si>
    <t>星联 1 STARLINK ONE</t>
  </si>
  <si>
    <t>7744E</t>
  </si>
  <si>
    <t>7745E</t>
  </si>
  <si>
    <t>7746E</t>
  </si>
  <si>
    <t>7747E</t>
  </si>
  <si>
    <t xml:space="preserve">        电话：0411-82799119-8024</t>
  </si>
  <si>
    <t xml:space="preserve">        手机：18018951220</t>
  </si>
  <si>
    <t>出口拼箱船期表/石岛线-2017年11月份</t>
  </si>
  <si>
    <t>周六下关班:大连-石岛-下关</t>
  </si>
  <si>
    <t>石岛
（周六）</t>
  </si>
  <si>
    <t>下关
（周一）</t>
  </si>
  <si>
    <r>
      <t>17443</t>
    </r>
    <r>
      <rPr>
        <sz val="10.5"/>
        <rFont val="宋体"/>
        <family val="0"/>
      </rPr>
      <t>E</t>
    </r>
  </si>
  <si>
    <r>
      <t>17446</t>
    </r>
    <r>
      <rPr>
        <sz val="10.5"/>
        <rFont val="宋体"/>
        <family val="0"/>
      </rPr>
      <t>E</t>
    </r>
  </si>
  <si>
    <t>周六16:00</t>
  </si>
  <si>
    <r>
      <t>17449</t>
    </r>
    <r>
      <rPr>
        <sz val="10.5"/>
        <rFont val="宋体"/>
        <family val="0"/>
      </rPr>
      <t>E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</si>
</sst>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34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b/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1" fillId="0" borderId="3" applyNumberFormat="0" applyFill="0" applyAlignment="0" applyProtection="0"/>
    <xf numFmtId="0" fontId="0" fillId="0" borderId="0">
      <alignment/>
      <protection/>
    </xf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1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 wrapText="1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0" borderId="23" xfId="0" applyBorder="1" applyAlignment="1">
      <alignment/>
    </xf>
    <xf numFmtId="0" fontId="30" fillId="0" borderId="22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center"/>
    </xf>
    <xf numFmtId="0" fontId="5" fillId="24" borderId="21" xfId="0" applyFont="1" applyFill="1" applyBorder="1" applyAlignment="1">
      <alignment horizontal="center" wrapText="1"/>
    </xf>
    <xf numFmtId="178" fontId="4" fillId="24" borderId="21" xfId="0" applyNumberFormat="1" applyFont="1" applyFill="1" applyBorder="1" applyAlignment="1">
      <alignment horizontal="center" vertical="center"/>
    </xf>
    <xf numFmtId="178" fontId="4" fillId="24" borderId="22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vertical="center" wrapText="1"/>
    </xf>
    <xf numFmtId="178" fontId="4" fillId="0" borderId="23" xfId="0" applyNumberFormat="1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178" fontId="4" fillId="24" borderId="24" xfId="0" applyNumberFormat="1" applyFont="1" applyFill="1" applyBorder="1" applyAlignment="1">
      <alignment horizontal="center" vertical="center"/>
    </xf>
    <xf numFmtId="178" fontId="4" fillId="24" borderId="25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4" fillId="24" borderId="30" xfId="0" applyFont="1" applyFill="1" applyBorder="1" applyAlignment="1">
      <alignment horizontal="left" vertical="center"/>
    </xf>
    <xf numFmtId="0" fontId="5" fillId="24" borderId="24" xfId="0" applyFont="1" applyFill="1" applyBorder="1" applyAlignment="1">
      <alignment horizontal="center" wrapText="1"/>
    </xf>
    <xf numFmtId="178" fontId="6" fillId="0" borderId="26" xfId="0" applyNumberFormat="1" applyFont="1" applyFill="1" applyBorder="1" applyAlignment="1">
      <alignment horizontal="center" vertical="center"/>
    </xf>
    <xf numFmtId="178" fontId="6" fillId="0" borderId="25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16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 wrapText="1"/>
    </xf>
    <xf numFmtId="0" fontId="4" fillId="24" borderId="34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1" xfId="0" applyNumberFormat="1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178" fontId="3" fillId="0" borderId="38" xfId="0" applyNumberFormat="1" applyFont="1" applyFill="1" applyBorder="1" applyAlignment="1">
      <alignment vertical="center" wrapText="1"/>
    </xf>
    <xf numFmtId="0" fontId="30" fillId="0" borderId="39" xfId="0" applyFont="1" applyFill="1" applyBorder="1" applyAlignment="1">
      <alignment horizontal="left" vertical="center" wrapText="1"/>
    </xf>
    <xf numFmtId="178" fontId="3" fillId="0" borderId="24" xfId="0" applyNumberFormat="1" applyFont="1" applyFill="1" applyBorder="1" applyAlignment="1">
      <alignment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178" fontId="4" fillId="24" borderId="43" xfId="0" applyNumberFormat="1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4" fillId="24" borderId="46" xfId="0" applyFont="1" applyFill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/>
    </xf>
    <xf numFmtId="178" fontId="4" fillId="24" borderId="47" xfId="0" applyNumberFormat="1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/>
    </xf>
    <xf numFmtId="0" fontId="30" fillId="0" borderId="48" xfId="0" applyFont="1" applyFill="1" applyBorder="1" applyAlignment="1">
      <alignment horizontal="left" vertical="center"/>
    </xf>
    <xf numFmtId="0" fontId="4" fillId="24" borderId="50" xfId="0" applyFont="1" applyFill="1" applyBorder="1" applyAlignment="1">
      <alignment horizontal="left" vertical="center"/>
    </xf>
    <xf numFmtId="178" fontId="4" fillId="24" borderId="51" xfId="0" applyNumberFormat="1" applyFont="1" applyFill="1" applyBorder="1" applyAlignment="1">
      <alignment horizontal="center" vertical="center"/>
    </xf>
    <xf numFmtId="178" fontId="3" fillId="0" borderId="26" xfId="0" applyNumberFormat="1" applyFont="1" applyFill="1" applyBorder="1" applyAlignment="1">
      <alignment vertical="center" wrapText="1"/>
    </xf>
    <xf numFmtId="178" fontId="3" fillId="0" borderId="25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178" fontId="4" fillId="24" borderId="44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178" fontId="4" fillId="24" borderId="48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178" fontId="4" fillId="24" borderId="16" xfId="0" applyNumberFormat="1" applyFont="1" applyFill="1" applyBorder="1" applyAlignment="1">
      <alignment horizontal="center" vertical="center" wrapText="1"/>
    </xf>
    <xf numFmtId="178" fontId="4" fillId="24" borderId="17" xfId="0" applyNumberFormat="1" applyFont="1" applyFill="1" applyBorder="1" applyAlignment="1">
      <alignment horizontal="center" vertical="center" wrapText="1"/>
    </xf>
    <xf numFmtId="178" fontId="31" fillId="24" borderId="21" xfId="0" applyNumberFormat="1" applyFont="1" applyFill="1" applyBorder="1" applyAlignment="1">
      <alignment horizontal="center" vertical="center"/>
    </xf>
    <xf numFmtId="178" fontId="4" fillId="0" borderId="38" xfId="0" applyNumberFormat="1" applyFont="1" applyFill="1" applyBorder="1" applyAlignment="1">
      <alignment horizontal="center" vertical="center"/>
    </xf>
    <xf numFmtId="178" fontId="4" fillId="0" borderId="39" xfId="0" applyNumberFormat="1" applyFont="1" applyFill="1" applyBorder="1" applyAlignment="1">
      <alignment horizontal="center" vertical="center"/>
    </xf>
    <xf numFmtId="178" fontId="31" fillId="24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178" fontId="4" fillId="0" borderId="24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4" fillId="24" borderId="53" xfId="0" applyFont="1" applyFill="1" applyBorder="1" applyAlignment="1">
      <alignment horizontal="left" vertical="center"/>
    </xf>
    <xf numFmtId="178" fontId="4" fillId="24" borderId="54" xfId="0" applyNumberFormat="1" applyFont="1" applyFill="1" applyBorder="1" applyAlignment="1">
      <alignment horizontal="center" vertical="center"/>
    </xf>
    <xf numFmtId="178" fontId="4" fillId="24" borderId="36" xfId="0" applyNumberFormat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55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vertical="center"/>
    </xf>
    <xf numFmtId="0" fontId="30" fillId="0" borderId="19" xfId="0" applyFont="1" applyFill="1" applyBorder="1" applyAlignment="1">
      <alignment horizontal="left" vertical="center"/>
    </xf>
    <xf numFmtId="0" fontId="4" fillId="24" borderId="5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4" fillId="24" borderId="5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178" fontId="4" fillId="24" borderId="57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vertical="center" wrapText="1"/>
    </xf>
    <xf numFmtId="178" fontId="4" fillId="24" borderId="53" xfId="0" applyNumberFormat="1" applyFont="1" applyFill="1" applyBorder="1" applyAlignment="1">
      <alignment horizontal="left" vertical="center"/>
    </xf>
    <xf numFmtId="178" fontId="4" fillId="24" borderId="58" xfId="0" applyNumberFormat="1" applyFont="1" applyFill="1" applyBorder="1" applyAlignment="1">
      <alignment horizontal="center" vertical="center"/>
    </xf>
    <xf numFmtId="178" fontId="3" fillId="0" borderId="3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4" fillId="24" borderId="43" xfId="0" applyFont="1" applyFill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left" vertical="center" wrapText="1"/>
    </xf>
    <xf numFmtId="20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 vertical="center"/>
    </xf>
    <xf numFmtId="178" fontId="31" fillId="25" borderId="0" xfId="0" applyNumberFormat="1" applyFont="1" applyFill="1" applyBorder="1" applyAlignment="1">
      <alignment horizontal="center" vertical="center"/>
    </xf>
    <xf numFmtId="178" fontId="4" fillId="25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SheetLayoutView="100" workbookViewId="0" topLeftCell="A1">
      <selection activeCell="E38" sqref="E38"/>
    </sheetView>
  </sheetViews>
  <sheetFormatPr defaultColWidth="9.00390625" defaultRowHeight="14.25"/>
  <cols>
    <col min="1" max="1" width="24.375" style="1" customWidth="1"/>
    <col min="2" max="4" width="8.625" style="1" customWidth="1"/>
    <col min="5" max="5" width="9.625" style="1" customWidth="1"/>
    <col min="6" max="6" width="20.625" style="1" customWidth="1"/>
    <col min="7" max="16384" width="9.00390625" style="1" customWidth="1"/>
  </cols>
  <sheetData>
    <row r="1" spans="1:6" ht="33.75" customHeight="1">
      <c r="A1" s="2" t="s">
        <v>0</v>
      </c>
      <c r="B1" s="2"/>
      <c r="C1" s="2"/>
      <c r="D1" s="2"/>
      <c r="E1" s="2"/>
      <c r="F1" s="2"/>
    </row>
    <row r="2" spans="1:9" s="8" customFormat="1" ht="14.25" customHeight="1">
      <c r="A2" s="102" t="s">
        <v>1</v>
      </c>
      <c r="B2" s="89"/>
      <c r="C2" s="89"/>
      <c r="D2" s="89"/>
      <c r="E2" s="89" t="s">
        <v>2</v>
      </c>
      <c r="F2" s="90"/>
      <c r="G2" s="103"/>
      <c r="H2" s="104"/>
      <c r="I2" s="104"/>
    </row>
    <row r="3" spans="1:9" s="8" customFormat="1" ht="14.25" customHeight="1">
      <c r="A3" s="9" t="s">
        <v>3</v>
      </c>
      <c r="B3" s="10" t="s">
        <v>4</v>
      </c>
      <c r="C3" s="91" t="s">
        <v>5</v>
      </c>
      <c r="D3" s="12" t="s">
        <v>6</v>
      </c>
      <c r="E3" s="45" t="s">
        <v>7</v>
      </c>
      <c r="F3" s="71" t="s">
        <v>8</v>
      </c>
      <c r="G3" s="104"/>
      <c r="H3" s="104"/>
      <c r="I3" s="104"/>
    </row>
    <row r="4" spans="1:9" s="8" customFormat="1" ht="14.25" customHeight="1">
      <c r="A4" s="105"/>
      <c r="B4" s="48"/>
      <c r="C4" s="22"/>
      <c r="D4" s="50"/>
      <c r="E4" s="37"/>
      <c r="F4" s="19"/>
      <c r="G4" s="103"/>
      <c r="H4" s="104"/>
      <c r="I4" s="104"/>
    </row>
    <row r="5" spans="1:9" s="8" customFormat="1" ht="14.25" customHeight="1">
      <c r="A5" s="20" t="s">
        <v>9</v>
      </c>
      <c r="B5" s="22" t="s">
        <v>10</v>
      </c>
      <c r="C5" s="22">
        <v>43045</v>
      </c>
      <c r="D5" s="23">
        <f>C5+2</f>
        <v>43047</v>
      </c>
      <c r="E5" s="24" t="s">
        <v>11</v>
      </c>
      <c r="F5" s="19" t="s">
        <v>12</v>
      </c>
      <c r="G5" s="104"/>
      <c r="H5" s="104"/>
      <c r="I5" s="104"/>
    </row>
    <row r="6" spans="1:9" s="8" customFormat="1" ht="14.25" customHeight="1">
      <c r="A6" s="20" t="s">
        <v>13</v>
      </c>
      <c r="B6" s="22" t="s">
        <v>10</v>
      </c>
      <c r="C6" s="22">
        <f>C5+7</f>
        <v>43052</v>
      </c>
      <c r="D6" s="23">
        <f>C6+2</f>
        <v>43054</v>
      </c>
      <c r="E6" s="24" t="s">
        <v>14</v>
      </c>
      <c r="F6" s="19" t="s">
        <v>15</v>
      </c>
      <c r="G6" s="106"/>
      <c r="H6" s="106"/>
      <c r="I6" s="106"/>
    </row>
    <row r="7" spans="1:9" s="8" customFormat="1" ht="14.25" customHeight="1">
      <c r="A7" s="20" t="s">
        <v>9</v>
      </c>
      <c r="B7" s="22" t="s">
        <v>16</v>
      </c>
      <c r="C7" s="22">
        <f>C6+7</f>
        <v>43059</v>
      </c>
      <c r="D7" s="23">
        <f>C7+2</f>
        <v>43061</v>
      </c>
      <c r="E7" s="58" t="s">
        <v>17</v>
      </c>
      <c r="F7" s="59" t="s">
        <v>18</v>
      </c>
      <c r="G7" s="106"/>
      <c r="H7" s="106"/>
      <c r="I7" s="106"/>
    </row>
    <row r="8" spans="1:9" s="8" customFormat="1" ht="14.25" customHeight="1">
      <c r="A8" s="78" t="s">
        <v>13</v>
      </c>
      <c r="B8" s="79" t="s">
        <v>16</v>
      </c>
      <c r="C8" s="22">
        <f>C7+7</f>
        <v>43066</v>
      </c>
      <c r="D8" s="23">
        <f>C8+2</f>
        <v>43068</v>
      </c>
      <c r="E8" s="58"/>
      <c r="F8" s="59"/>
      <c r="G8" s="106"/>
      <c r="H8" s="106"/>
      <c r="I8" s="106"/>
    </row>
    <row r="9" spans="1:9" s="8" customFormat="1" ht="14.25" customHeight="1">
      <c r="A9" s="102" t="s">
        <v>19</v>
      </c>
      <c r="B9" s="89"/>
      <c r="C9" s="89"/>
      <c r="D9" s="89"/>
      <c r="E9" s="89" t="s">
        <v>20</v>
      </c>
      <c r="F9" s="90"/>
      <c r="G9" s="107"/>
      <c r="H9" s="107"/>
      <c r="I9" s="107"/>
    </row>
    <row r="10" spans="1:9" s="8" customFormat="1" ht="14.25" customHeight="1">
      <c r="A10" s="9" t="s">
        <v>3</v>
      </c>
      <c r="B10" s="10" t="s">
        <v>4</v>
      </c>
      <c r="C10" s="91" t="s">
        <v>5</v>
      </c>
      <c r="D10" s="12" t="s">
        <v>21</v>
      </c>
      <c r="E10" s="45" t="s">
        <v>7</v>
      </c>
      <c r="F10" s="71" t="s">
        <v>22</v>
      </c>
      <c r="G10" s="107"/>
      <c r="H10" s="107"/>
      <c r="I10" s="107"/>
    </row>
    <row r="11" spans="1:9" s="8" customFormat="1" ht="14.25" customHeight="1">
      <c r="A11" s="105"/>
      <c r="B11" s="48"/>
      <c r="C11" s="22"/>
      <c r="D11" s="50"/>
      <c r="E11" s="37"/>
      <c r="F11" s="19"/>
      <c r="G11" s="107"/>
      <c r="H11" s="107"/>
      <c r="I11" s="107"/>
    </row>
    <row r="12" spans="1:9" s="8" customFormat="1" ht="14.25" customHeight="1">
      <c r="A12" s="20" t="s">
        <v>23</v>
      </c>
      <c r="B12" s="22" t="s">
        <v>24</v>
      </c>
      <c r="C12" s="22">
        <v>43045</v>
      </c>
      <c r="D12" s="23">
        <f aca="true" t="shared" si="0" ref="D12:D15">C12+4</f>
        <v>43049</v>
      </c>
      <c r="E12" s="24" t="s">
        <v>11</v>
      </c>
      <c r="F12" s="19" t="s">
        <v>12</v>
      </c>
      <c r="G12" s="107"/>
      <c r="H12" s="107"/>
      <c r="I12" s="107"/>
    </row>
    <row r="13" spans="1:9" s="8" customFormat="1" ht="14.25" customHeight="1">
      <c r="A13" s="20" t="s">
        <v>25</v>
      </c>
      <c r="B13" s="22" t="s">
        <v>26</v>
      </c>
      <c r="C13" s="22">
        <f>SUM(C12,7)</f>
        <v>43052</v>
      </c>
      <c r="D13" s="23">
        <f t="shared" si="0"/>
        <v>43056</v>
      </c>
      <c r="E13" s="24" t="s">
        <v>14</v>
      </c>
      <c r="F13" s="19" t="s">
        <v>15</v>
      </c>
      <c r="G13" s="107"/>
      <c r="H13" s="107"/>
      <c r="I13" s="107"/>
    </row>
    <row r="14" spans="1:9" s="8" customFormat="1" ht="14.25" customHeight="1">
      <c r="A14" s="78" t="s">
        <v>27</v>
      </c>
      <c r="B14" s="79" t="s">
        <v>28</v>
      </c>
      <c r="C14" s="79">
        <f>C13+7</f>
        <v>43059</v>
      </c>
      <c r="D14" s="23">
        <f t="shared" si="0"/>
        <v>43063</v>
      </c>
      <c r="E14" s="58" t="s">
        <v>17</v>
      </c>
      <c r="F14" s="59" t="s">
        <v>18</v>
      </c>
      <c r="G14" s="107"/>
      <c r="H14" s="107"/>
      <c r="I14" s="107"/>
    </row>
    <row r="15" spans="1:9" s="8" customFormat="1" ht="14.25" customHeight="1">
      <c r="A15" s="38" t="s">
        <v>29</v>
      </c>
      <c r="B15" s="29" t="s">
        <v>30</v>
      </c>
      <c r="C15" s="29">
        <f>C14+7</f>
        <v>43066</v>
      </c>
      <c r="D15" s="30">
        <f t="shared" si="0"/>
        <v>43070</v>
      </c>
      <c r="E15" s="108"/>
      <c r="F15" s="32"/>
      <c r="G15" s="107"/>
      <c r="H15" s="107"/>
      <c r="I15" s="107"/>
    </row>
    <row r="16" spans="1:6" s="8" customFormat="1" ht="14.25" customHeight="1">
      <c r="A16" s="82" t="s">
        <v>31</v>
      </c>
      <c r="B16" s="83"/>
      <c r="C16" s="83"/>
      <c r="D16" s="83"/>
      <c r="E16" s="109" t="s">
        <v>32</v>
      </c>
      <c r="F16" s="110"/>
    </row>
    <row r="17" spans="1:6" s="8" customFormat="1" ht="14.25" customHeight="1">
      <c r="A17" s="9" t="s">
        <v>3</v>
      </c>
      <c r="B17" s="10" t="s">
        <v>4</v>
      </c>
      <c r="C17" s="91" t="s">
        <v>33</v>
      </c>
      <c r="D17" s="12" t="s">
        <v>21</v>
      </c>
      <c r="E17" s="45" t="s">
        <v>7</v>
      </c>
      <c r="F17" s="71" t="s">
        <v>34</v>
      </c>
    </row>
    <row r="18" spans="1:6" s="8" customFormat="1" ht="14.25" customHeight="1">
      <c r="A18" s="105"/>
      <c r="B18" s="48"/>
      <c r="C18" s="22"/>
      <c r="D18" s="50"/>
      <c r="E18" s="37"/>
      <c r="F18" s="19"/>
    </row>
    <row r="19" spans="1:6" s="8" customFormat="1" ht="14.25" customHeight="1">
      <c r="A19" s="20" t="s">
        <v>35</v>
      </c>
      <c r="B19" s="22" t="s">
        <v>16</v>
      </c>
      <c r="C19" s="22">
        <v>43040</v>
      </c>
      <c r="D19" s="23">
        <f aca="true" t="shared" si="1" ref="D19:D21">C19+2</f>
        <v>43042</v>
      </c>
      <c r="E19" s="24" t="s">
        <v>11</v>
      </c>
      <c r="F19" s="19" t="s">
        <v>36</v>
      </c>
    </row>
    <row r="20" spans="1:6" s="8" customFormat="1" ht="14.25" customHeight="1">
      <c r="A20" s="20" t="s">
        <v>37</v>
      </c>
      <c r="B20" s="22" t="s">
        <v>38</v>
      </c>
      <c r="C20" s="22">
        <f>C19+7</f>
        <v>43047</v>
      </c>
      <c r="D20" s="23">
        <f t="shared" si="1"/>
        <v>43049</v>
      </c>
      <c r="E20" s="24" t="s">
        <v>14</v>
      </c>
      <c r="F20" s="19" t="s">
        <v>18</v>
      </c>
    </row>
    <row r="21" spans="1:6" s="8" customFormat="1" ht="14.25" customHeight="1">
      <c r="A21" s="20" t="s">
        <v>35</v>
      </c>
      <c r="B21" s="22" t="s">
        <v>38</v>
      </c>
      <c r="C21" s="22">
        <f>C20+7</f>
        <v>43054</v>
      </c>
      <c r="D21" s="23">
        <f t="shared" si="1"/>
        <v>43056</v>
      </c>
      <c r="E21" s="24" t="s">
        <v>17</v>
      </c>
      <c r="F21" s="19" t="s">
        <v>39</v>
      </c>
    </row>
    <row r="22" spans="1:6" s="8" customFormat="1" ht="14.25" customHeight="1">
      <c r="A22" s="20" t="s">
        <v>37</v>
      </c>
      <c r="B22" s="22" t="s">
        <v>40</v>
      </c>
      <c r="C22" s="22">
        <f>SUM(C21,7)</f>
        <v>43061</v>
      </c>
      <c r="D22" s="23">
        <f>SUM(C22,2)</f>
        <v>43063</v>
      </c>
      <c r="E22" s="25"/>
      <c r="F22" s="26"/>
    </row>
    <row r="23" spans="1:6" s="8" customFormat="1" ht="14.25" customHeight="1">
      <c r="A23" s="111" t="s">
        <v>35</v>
      </c>
      <c r="B23" s="29" t="s">
        <v>40</v>
      </c>
      <c r="C23" s="112">
        <f>SUM(C22,7)</f>
        <v>43068</v>
      </c>
      <c r="D23" s="113">
        <f>SUM(C23,2)</f>
        <v>43070</v>
      </c>
      <c r="E23" s="114"/>
      <c r="F23" s="32"/>
    </row>
    <row r="24" spans="1:6" s="8" customFormat="1" ht="14.25" customHeight="1">
      <c r="A24" s="82" t="s">
        <v>41</v>
      </c>
      <c r="B24" s="83"/>
      <c r="C24" s="83"/>
      <c r="D24" s="83"/>
      <c r="E24" s="109" t="s">
        <v>42</v>
      </c>
      <c r="F24" s="110"/>
    </row>
    <row r="25" spans="1:6" s="8" customFormat="1" ht="14.25" customHeight="1">
      <c r="A25" s="9" t="s">
        <v>3</v>
      </c>
      <c r="B25" s="10" t="s">
        <v>4</v>
      </c>
      <c r="C25" s="91" t="s">
        <v>43</v>
      </c>
      <c r="D25" s="12" t="s">
        <v>44</v>
      </c>
      <c r="E25" s="45" t="s">
        <v>7</v>
      </c>
      <c r="F25" s="71" t="s">
        <v>45</v>
      </c>
    </row>
    <row r="26" spans="1:6" s="8" customFormat="1" ht="14.25" customHeight="1">
      <c r="A26" s="105"/>
      <c r="B26" s="48"/>
      <c r="C26" s="22"/>
      <c r="D26" s="50"/>
      <c r="E26" s="37"/>
      <c r="F26" s="19"/>
    </row>
    <row r="27" spans="1:6" s="8" customFormat="1" ht="14.25" customHeight="1">
      <c r="A27" s="20" t="s">
        <v>46</v>
      </c>
      <c r="B27" s="22" t="s">
        <v>47</v>
      </c>
      <c r="C27" s="22">
        <v>43041</v>
      </c>
      <c r="D27" s="23">
        <f aca="true" t="shared" si="2" ref="D27:D31">C27+2</f>
        <v>43043</v>
      </c>
      <c r="E27" s="24" t="s">
        <v>11</v>
      </c>
      <c r="F27" s="19" t="s">
        <v>48</v>
      </c>
    </row>
    <row r="28" spans="1:6" s="8" customFormat="1" ht="14.25" customHeight="1">
      <c r="A28" s="20" t="s">
        <v>46</v>
      </c>
      <c r="B28" s="22" t="s">
        <v>49</v>
      </c>
      <c r="C28" s="22">
        <f aca="true" t="shared" si="3" ref="C28:C31">C27+7</f>
        <v>43048</v>
      </c>
      <c r="D28" s="23">
        <f t="shared" si="2"/>
        <v>43050</v>
      </c>
      <c r="E28" s="24" t="s">
        <v>14</v>
      </c>
      <c r="F28" s="19" t="s">
        <v>50</v>
      </c>
    </row>
    <row r="29" spans="1:6" s="8" customFormat="1" ht="14.25" customHeight="1">
      <c r="A29" s="20" t="s">
        <v>46</v>
      </c>
      <c r="B29" s="22" t="s">
        <v>51</v>
      </c>
      <c r="C29" s="22">
        <f t="shared" si="3"/>
        <v>43055</v>
      </c>
      <c r="D29" s="23">
        <f t="shared" si="2"/>
        <v>43057</v>
      </c>
      <c r="E29" s="24" t="s">
        <v>17</v>
      </c>
      <c r="F29" s="19" t="s">
        <v>52</v>
      </c>
    </row>
    <row r="30" spans="1:6" s="8" customFormat="1" ht="15" customHeight="1">
      <c r="A30" s="20" t="s">
        <v>46</v>
      </c>
      <c r="B30" s="22" t="s">
        <v>53</v>
      </c>
      <c r="C30" s="22">
        <f t="shared" si="3"/>
        <v>43062</v>
      </c>
      <c r="D30" s="23">
        <f t="shared" si="2"/>
        <v>43064</v>
      </c>
      <c r="E30" s="115"/>
      <c r="F30" s="95"/>
    </row>
    <row r="31" spans="1:6" s="8" customFormat="1" ht="15" customHeight="1">
      <c r="A31" s="38" t="s">
        <v>46</v>
      </c>
      <c r="B31" s="29" t="s">
        <v>54</v>
      </c>
      <c r="C31" s="112">
        <f t="shared" si="3"/>
        <v>43069</v>
      </c>
      <c r="D31" s="113">
        <f t="shared" si="2"/>
        <v>43071</v>
      </c>
      <c r="E31" s="116"/>
      <c r="F31" s="32"/>
    </row>
    <row r="32" spans="1:6" s="8" customFormat="1" ht="14.25" customHeight="1">
      <c r="A32" s="117" t="s">
        <v>55</v>
      </c>
      <c r="B32" s="118"/>
      <c r="C32" s="118"/>
      <c r="D32" s="118"/>
      <c r="E32" s="119" t="s">
        <v>56</v>
      </c>
      <c r="F32" s="120"/>
    </row>
    <row r="33" spans="1:6" s="8" customFormat="1" ht="14.25" customHeight="1">
      <c r="A33" s="9" t="s">
        <v>3</v>
      </c>
      <c r="B33" s="10" t="s">
        <v>4</v>
      </c>
      <c r="C33" s="91" t="s">
        <v>57</v>
      </c>
      <c r="D33" s="92" t="s">
        <v>58</v>
      </c>
      <c r="E33" s="13" t="s">
        <v>7</v>
      </c>
      <c r="F33" s="121" t="s">
        <v>59</v>
      </c>
    </row>
    <row r="34" spans="1:6" s="8" customFormat="1" ht="14.25" customHeight="1">
      <c r="A34" s="105"/>
      <c r="B34" s="48"/>
      <c r="C34" s="22"/>
      <c r="D34" s="23"/>
      <c r="E34" s="37"/>
      <c r="F34" s="19"/>
    </row>
    <row r="35" spans="1:6" s="8" customFormat="1" ht="14.25" customHeight="1">
      <c r="A35" s="20" t="s">
        <v>60</v>
      </c>
      <c r="B35" s="22" t="s">
        <v>53</v>
      </c>
      <c r="C35" s="22">
        <v>43042</v>
      </c>
      <c r="D35" s="23">
        <f aca="true" t="shared" si="4" ref="D35:D39">C35+3</f>
        <v>43045</v>
      </c>
      <c r="E35" s="24" t="s">
        <v>11</v>
      </c>
      <c r="F35" s="19" t="s">
        <v>61</v>
      </c>
    </row>
    <row r="36" spans="1:6" s="8" customFormat="1" ht="14.25" customHeight="1">
      <c r="A36" s="20" t="s">
        <v>60</v>
      </c>
      <c r="B36" s="22" t="s">
        <v>54</v>
      </c>
      <c r="C36" s="22">
        <f aca="true" t="shared" si="5" ref="C36:C39">C35+7</f>
        <v>43049</v>
      </c>
      <c r="D36" s="23">
        <f t="shared" si="4"/>
        <v>43052</v>
      </c>
      <c r="E36" s="24" t="s">
        <v>14</v>
      </c>
      <c r="F36" s="19" t="s">
        <v>52</v>
      </c>
    </row>
    <row r="37" spans="1:6" s="8" customFormat="1" ht="14.25" customHeight="1">
      <c r="A37" s="20" t="s">
        <v>60</v>
      </c>
      <c r="B37" s="22" t="s">
        <v>62</v>
      </c>
      <c r="C37" s="22">
        <f t="shared" si="5"/>
        <v>43056</v>
      </c>
      <c r="D37" s="23">
        <f t="shared" si="4"/>
        <v>43059</v>
      </c>
      <c r="E37" s="24" t="s">
        <v>17</v>
      </c>
      <c r="F37" s="19" t="s">
        <v>15</v>
      </c>
    </row>
    <row r="38" spans="1:6" s="8" customFormat="1" ht="14.25" customHeight="1">
      <c r="A38" s="78" t="s">
        <v>60</v>
      </c>
      <c r="B38" s="22" t="s">
        <v>63</v>
      </c>
      <c r="C38" s="22">
        <f t="shared" si="5"/>
        <v>43063</v>
      </c>
      <c r="D38" s="23">
        <f t="shared" si="4"/>
        <v>43066</v>
      </c>
      <c r="E38" s="24"/>
      <c r="F38" s="59"/>
    </row>
    <row r="39" spans="1:6" s="8" customFormat="1" ht="14.25" customHeight="1">
      <c r="A39" s="38" t="s">
        <v>60</v>
      </c>
      <c r="B39" s="29" t="s">
        <v>64</v>
      </c>
      <c r="C39" s="29">
        <f t="shared" si="5"/>
        <v>43070</v>
      </c>
      <c r="D39" s="30">
        <f t="shared" si="4"/>
        <v>43073</v>
      </c>
      <c r="E39" s="25"/>
      <c r="F39" s="32"/>
    </row>
    <row r="40" spans="1:6" s="8" customFormat="1" ht="14.25" customHeight="1">
      <c r="A40" s="82" t="s">
        <v>65</v>
      </c>
      <c r="B40" s="83"/>
      <c r="C40" s="83"/>
      <c r="D40" s="83"/>
      <c r="E40" s="89" t="s">
        <v>66</v>
      </c>
      <c r="F40" s="84"/>
    </row>
    <row r="41" spans="1:6" s="101" customFormat="1" ht="14.25" customHeight="1">
      <c r="A41" s="9" t="s">
        <v>3</v>
      </c>
      <c r="B41" s="10" t="s">
        <v>4</v>
      </c>
      <c r="C41" s="91" t="s">
        <v>67</v>
      </c>
      <c r="D41" s="122" t="s">
        <v>58</v>
      </c>
      <c r="E41" s="123" t="s">
        <v>7</v>
      </c>
      <c r="F41" s="71" t="s">
        <v>68</v>
      </c>
    </row>
    <row r="42" spans="1:6" s="101" customFormat="1" ht="14.25" customHeight="1">
      <c r="A42" s="105"/>
      <c r="B42" s="48"/>
      <c r="C42" s="22"/>
      <c r="D42" s="124"/>
      <c r="E42" s="125"/>
      <c r="F42" s="19"/>
    </row>
    <row r="43" spans="1:6" ht="14.25" customHeight="1">
      <c r="A43" s="20" t="s">
        <v>69</v>
      </c>
      <c r="B43" s="22" t="s">
        <v>70</v>
      </c>
      <c r="C43" s="22">
        <v>43043</v>
      </c>
      <c r="D43" s="126">
        <f>C43+2</f>
        <v>43045</v>
      </c>
      <c r="E43" s="127" t="s">
        <v>11</v>
      </c>
      <c r="F43" s="19" t="s">
        <v>71</v>
      </c>
    </row>
    <row r="44" spans="1:6" ht="14.25" customHeight="1">
      <c r="A44" s="20" t="s">
        <v>72</v>
      </c>
      <c r="B44" s="22" t="s">
        <v>10</v>
      </c>
      <c r="C44" s="22">
        <f>C43+7</f>
        <v>43050</v>
      </c>
      <c r="D44" s="126">
        <f>C44+2</f>
        <v>43052</v>
      </c>
      <c r="E44" s="127" t="s">
        <v>14</v>
      </c>
      <c r="F44" s="19" t="s">
        <v>52</v>
      </c>
    </row>
    <row r="45" spans="1:6" ht="14.25" customHeight="1">
      <c r="A45" s="20" t="s">
        <v>69</v>
      </c>
      <c r="B45" s="22" t="s">
        <v>73</v>
      </c>
      <c r="C45" s="22">
        <f>C44+7</f>
        <v>43057</v>
      </c>
      <c r="D45" s="126">
        <f>C45+2</f>
        <v>43059</v>
      </c>
      <c r="E45" s="127" t="s">
        <v>17</v>
      </c>
      <c r="F45" s="19" t="s">
        <v>18</v>
      </c>
    </row>
    <row r="46" spans="1:6" ht="14.25" customHeight="1">
      <c r="A46" s="128" t="s">
        <v>72</v>
      </c>
      <c r="B46" s="112" t="s">
        <v>16</v>
      </c>
      <c r="C46" s="112">
        <f>C45+7</f>
        <v>43064</v>
      </c>
      <c r="D46" s="129">
        <f>C46+2</f>
        <v>43066</v>
      </c>
      <c r="E46" s="130"/>
      <c r="F46" s="61"/>
    </row>
    <row r="47" spans="1:6" ht="1.5" customHeight="1">
      <c r="A47" s="131"/>
      <c r="B47" s="132"/>
      <c r="C47" s="132"/>
      <c r="D47" s="132"/>
      <c r="E47" s="133"/>
      <c r="F47" s="134"/>
    </row>
    <row r="48" spans="1:6" ht="33.75" customHeight="1">
      <c r="A48" s="2" t="s">
        <v>0</v>
      </c>
      <c r="B48" s="2"/>
      <c r="C48" s="2"/>
      <c r="D48" s="2"/>
      <c r="E48" s="2"/>
      <c r="F48" s="2"/>
    </row>
    <row r="49" spans="1:6" ht="14.25" customHeight="1">
      <c r="A49" s="102" t="s">
        <v>74</v>
      </c>
      <c r="B49" s="89"/>
      <c r="C49" s="89"/>
      <c r="D49" s="89"/>
      <c r="E49" s="64" t="s">
        <v>75</v>
      </c>
      <c r="F49" s="65"/>
    </row>
    <row r="50" spans="1:6" ht="14.25" customHeight="1">
      <c r="A50" s="43" t="s">
        <v>3</v>
      </c>
      <c r="B50" s="135" t="s">
        <v>4</v>
      </c>
      <c r="C50" s="91" t="s">
        <v>76</v>
      </c>
      <c r="D50" s="12" t="s">
        <v>58</v>
      </c>
      <c r="E50" s="45" t="s">
        <v>7</v>
      </c>
      <c r="F50" s="71" t="s">
        <v>77</v>
      </c>
    </row>
    <row r="51" spans="1:6" ht="14.25" customHeight="1">
      <c r="A51" s="47"/>
      <c r="B51" s="136"/>
      <c r="C51" s="22"/>
      <c r="D51" s="50"/>
      <c r="E51" s="37"/>
      <c r="F51" s="19"/>
    </row>
    <row r="52" spans="1:6" ht="14.25" customHeight="1">
      <c r="A52" s="20" t="s">
        <v>78</v>
      </c>
      <c r="B52" s="22" t="s">
        <v>79</v>
      </c>
      <c r="C52" s="22">
        <v>43044</v>
      </c>
      <c r="D52" s="23">
        <f aca="true" t="shared" si="6" ref="D52:D54">C52+2</f>
        <v>43046</v>
      </c>
      <c r="E52" s="24" t="s">
        <v>11</v>
      </c>
      <c r="F52" s="19" t="s">
        <v>12</v>
      </c>
    </row>
    <row r="53" spans="1:6" ht="14.25" customHeight="1">
      <c r="A53" s="20" t="s">
        <v>78</v>
      </c>
      <c r="B53" s="22" t="s">
        <v>80</v>
      </c>
      <c r="C53" s="22">
        <f>C52+7</f>
        <v>43051</v>
      </c>
      <c r="D53" s="23">
        <f t="shared" si="6"/>
        <v>43053</v>
      </c>
      <c r="E53" s="24" t="s">
        <v>14</v>
      </c>
      <c r="F53" s="19" t="s">
        <v>15</v>
      </c>
    </row>
    <row r="54" spans="1:6" ht="14.25" customHeight="1">
      <c r="A54" s="20" t="s">
        <v>78</v>
      </c>
      <c r="B54" s="22" t="s">
        <v>81</v>
      </c>
      <c r="C54" s="22">
        <f>C53+7</f>
        <v>43058</v>
      </c>
      <c r="D54" s="23">
        <f t="shared" si="6"/>
        <v>43060</v>
      </c>
      <c r="E54" s="24" t="s">
        <v>17</v>
      </c>
      <c r="F54" s="19" t="s">
        <v>18</v>
      </c>
    </row>
    <row r="55" spans="1:6" ht="14.25" customHeight="1">
      <c r="A55" s="38" t="s">
        <v>78</v>
      </c>
      <c r="B55" s="29" t="s">
        <v>82</v>
      </c>
      <c r="C55" s="29">
        <f>SUM(C54,7)</f>
        <v>43065</v>
      </c>
      <c r="D55" s="30">
        <f>SUM(D54,7)</f>
        <v>43067</v>
      </c>
      <c r="E55" s="31"/>
      <c r="F55" s="32"/>
    </row>
    <row r="56" spans="1:6" ht="14.25" customHeight="1">
      <c r="A56" s="82" t="s">
        <v>83</v>
      </c>
      <c r="B56" s="83"/>
      <c r="C56" s="83"/>
      <c r="D56" s="83"/>
      <c r="E56" s="109" t="s">
        <v>84</v>
      </c>
      <c r="F56" s="110"/>
    </row>
    <row r="57" spans="1:6" ht="14.25" customHeight="1">
      <c r="A57" s="9" t="s">
        <v>3</v>
      </c>
      <c r="B57" s="10" t="s">
        <v>4</v>
      </c>
      <c r="C57" s="91" t="s">
        <v>85</v>
      </c>
      <c r="D57" s="12" t="s">
        <v>86</v>
      </c>
      <c r="E57" s="13" t="s">
        <v>7</v>
      </c>
      <c r="F57" s="121" t="s">
        <v>87</v>
      </c>
    </row>
    <row r="58" spans="1:6" ht="14.25" customHeight="1">
      <c r="A58" s="105"/>
      <c r="B58" s="48"/>
      <c r="C58" s="22"/>
      <c r="D58" s="50"/>
      <c r="E58" s="37"/>
      <c r="F58" s="19"/>
    </row>
    <row r="59" spans="1:6" ht="14.25" customHeight="1">
      <c r="A59" s="20" t="s">
        <v>88</v>
      </c>
      <c r="B59" s="22" t="s">
        <v>89</v>
      </c>
      <c r="C59" s="22">
        <v>43046</v>
      </c>
      <c r="D59" s="23">
        <f aca="true" t="shared" si="7" ref="D59:D63">C59+1</f>
        <v>43047</v>
      </c>
      <c r="E59" s="24" t="s">
        <v>11</v>
      </c>
      <c r="F59" s="19" t="s">
        <v>90</v>
      </c>
    </row>
    <row r="60" spans="1:6" ht="14.25" customHeight="1">
      <c r="A60" s="20" t="s">
        <v>88</v>
      </c>
      <c r="B60" s="22" t="s">
        <v>91</v>
      </c>
      <c r="C60" s="22">
        <f aca="true" t="shared" si="8" ref="C60:C63">C59+7</f>
        <v>43053</v>
      </c>
      <c r="D60" s="23">
        <f t="shared" si="7"/>
        <v>43054</v>
      </c>
      <c r="E60" s="24" t="s">
        <v>14</v>
      </c>
      <c r="F60" s="19" t="s">
        <v>18</v>
      </c>
    </row>
    <row r="61" spans="1:6" ht="14.25" customHeight="1">
      <c r="A61" s="20" t="s">
        <v>88</v>
      </c>
      <c r="B61" s="22" t="s">
        <v>92</v>
      </c>
      <c r="C61" s="22">
        <f t="shared" si="8"/>
        <v>43060</v>
      </c>
      <c r="D61" s="23">
        <f t="shared" si="7"/>
        <v>43061</v>
      </c>
      <c r="E61" s="24" t="s">
        <v>17</v>
      </c>
      <c r="F61" s="19" t="s">
        <v>50</v>
      </c>
    </row>
    <row r="62" spans="1:6" ht="14.25" customHeight="1">
      <c r="A62" s="78" t="s">
        <v>88</v>
      </c>
      <c r="B62" s="79" t="s">
        <v>93</v>
      </c>
      <c r="C62" s="22">
        <f t="shared" si="8"/>
        <v>43067</v>
      </c>
      <c r="D62" s="23">
        <f t="shared" si="7"/>
        <v>43068</v>
      </c>
      <c r="E62" s="137"/>
      <c r="F62" s="26"/>
    </row>
    <row r="63" spans="1:6" ht="14.25" customHeight="1">
      <c r="A63" s="38" t="s">
        <v>88</v>
      </c>
      <c r="B63" s="29" t="s">
        <v>94</v>
      </c>
      <c r="C63" s="29">
        <f t="shared" si="8"/>
        <v>43074</v>
      </c>
      <c r="D63" s="30">
        <f t="shared" si="7"/>
        <v>43075</v>
      </c>
      <c r="E63" s="108"/>
      <c r="F63" s="32"/>
    </row>
    <row r="64" spans="1:6" ht="14.25" customHeight="1">
      <c r="A64" s="82" t="s">
        <v>95</v>
      </c>
      <c r="B64" s="83"/>
      <c r="C64" s="83"/>
      <c r="D64" s="83"/>
      <c r="E64" s="109" t="s">
        <v>84</v>
      </c>
      <c r="F64" s="110"/>
    </row>
    <row r="65" spans="1:6" ht="14.25" customHeight="1">
      <c r="A65" s="9" t="s">
        <v>3</v>
      </c>
      <c r="B65" s="10" t="s">
        <v>4</v>
      </c>
      <c r="C65" s="91" t="s">
        <v>57</v>
      </c>
      <c r="D65" s="12" t="s">
        <v>96</v>
      </c>
      <c r="E65" s="13" t="s">
        <v>7</v>
      </c>
      <c r="F65" s="121" t="s">
        <v>97</v>
      </c>
    </row>
    <row r="66" spans="1:6" ht="14.25" customHeight="1">
      <c r="A66" s="105"/>
      <c r="B66" s="48"/>
      <c r="C66" s="22"/>
      <c r="D66" s="50"/>
      <c r="E66" s="37"/>
      <c r="F66" s="19"/>
    </row>
    <row r="67" spans="1:6" ht="14.25" customHeight="1">
      <c r="A67" s="20" t="s">
        <v>98</v>
      </c>
      <c r="B67" s="22" t="s">
        <v>99</v>
      </c>
      <c r="C67" s="22">
        <v>43042</v>
      </c>
      <c r="D67" s="23">
        <f aca="true" t="shared" si="9" ref="D67:D71">C67+1</f>
        <v>43043</v>
      </c>
      <c r="E67" s="24" t="s">
        <v>11</v>
      </c>
      <c r="F67" s="19" t="s">
        <v>61</v>
      </c>
    </row>
    <row r="68" spans="1:6" ht="14.25" customHeight="1">
      <c r="A68" s="20" t="s">
        <v>98</v>
      </c>
      <c r="B68" s="22" t="s">
        <v>100</v>
      </c>
      <c r="C68" s="22">
        <f aca="true" t="shared" si="10" ref="C68:C71">C67+7</f>
        <v>43049</v>
      </c>
      <c r="D68" s="23">
        <f t="shared" si="9"/>
        <v>43050</v>
      </c>
      <c r="E68" s="24" t="s">
        <v>14</v>
      </c>
      <c r="F68" s="19" t="s">
        <v>52</v>
      </c>
    </row>
    <row r="69" spans="1:6" ht="14.25" customHeight="1">
      <c r="A69" s="20" t="s">
        <v>98</v>
      </c>
      <c r="B69" s="22" t="s">
        <v>101</v>
      </c>
      <c r="C69" s="22">
        <f t="shared" si="10"/>
        <v>43056</v>
      </c>
      <c r="D69" s="23">
        <f t="shared" si="9"/>
        <v>43057</v>
      </c>
      <c r="E69" s="24" t="s">
        <v>17</v>
      </c>
      <c r="F69" s="19" t="s">
        <v>15</v>
      </c>
    </row>
    <row r="70" spans="1:6" ht="14.25" customHeight="1">
      <c r="A70" s="20" t="s">
        <v>98</v>
      </c>
      <c r="B70" s="22" t="s">
        <v>102</v>
      </c>
      <c r="C70" s="22">
        <f t="shared" si="10"/>
        <v>43063</v>
      </c>
      <c r="D70" s="23">
        <f t="shared" si="9"/>
        <v>43064</v>
      </c>
      <c r="E70" s="24"/>
      <c r="F70" s="19"/>
    </row>
    <row r="71" spans="1:6" ht="14.25" customHeight="1">
      <c r="A71" s="111" t="s">
        <v>98</v>
      </c>
      <c r="B71" s="112" t="s">
        <v>103</v>
      </c>
      <c r="C71" s="29">
        <f t="shared" si="10"/>
        <v>43070</v>
      </c>
      <c r="D71" s="29">
        <f t="shared" si="9"/>
        <v>43071</v>
      </c>
      <c r="E71" s="25"/>
      <c r="F71" s="26"/>
    </row>
    <row r="72" spans="1:6" ht="14.25" customHeight="1">
      <c r="A72" s="82" t="s">
        <v>104</v>
      </c>
      <c r="B72" s="83"/>
      <c r="C72" s="83"/>
      <c r="D72" s="83"/>
      <c r="E72" s="64" t="s">
        <v>105</v>
      </c>
      <c r="F72" s="65"/>
    </row>
    <row r="73" spans="1:6" ht="21" customHeight="1">
      <c r="A73" s="9" t="s">
        <v>3</v>
      </c>
      <c r="B73" s="10" t="s">
        <v>4</v>
      </c>
      <c r="C73" s="91" t="s">
        <v>106</v>
      </c>
      <c r="D73" s="92" t="s">
        <v>107</v>
      </c>
      <c r="E73" s="45" t="s">
        <v>7</v>
      </c>
      <c r="F73" s="138" t="s">
        <v>108</v>
      </c>
    </row>
    <row r="74" spans="1:6" ht="21" customHeight="1">
      <c r="A74" s="105"/>
      <c r="B74" s="48"/>
      <c r="C74" s="22"/>
      <c r="D74" s="23"/>
      <c r="E74" s="37"/>
      <c r="F74" s="19"/>
    </row>
    <row r="75" spans="1:6" ht="14.25" customHeight="1">
      <c r="A75" s="20" t="s">
        <v>109</v>
      </c>
      <c r="B75" s="93" t="s">
        <v>110</v>
      </c>
      <c r="C75" s="22">
        <v>43040</v>
      </c>
      <c r="D75" s="23">
        <f>C75+1</f>
        <v>43041</v>
      </c>
      <c r="E75" s="24" t="s">
        <v>11</v>
      </c>
      <c r="F75" s="19" t="s">
        <v>111</v>
      </c>
    </row>
    <row r="76" spans="1:6" ht="14.25" customHeight="1">
      <c r="A76" s="20" t="s">
        <v>109</v>
      </c>
      <c r="B76" s="93" t="s">
        <v>112</v>
      </c>
      <c r="C76" s="22">
        <v>43042</v>
      </c>
      <c r="D76" s="23">
        <f aca="true" t="shared" si="11" ref="D76:D88">C76+1</f>
        <v>43043</v>
      </c>
      <c r="E76" s="24" t="s">
        <v>14</v>
      </c>
      <c r="F76" s="19" t="s">
        <v>113</v>
      </c>
    </row>
    <row r="77" spans="1:6" ht="14.25" customHeight="1">
      <c r="A77" s="20" t="s">
        <v>109</v>
      </c>
      <c r="B77" s="93" t="s">
        <v>114</v>
      </c>
      <c r="C77" s="22">
        <v>43045</v>
      </c>
      <c r="D77" s="23">
        <f t="shared" si="11"/>
        <v>43046</v>
      </c>
      <c r="E77" s="24" t="s">
        <v>17</v>
      </c>
      <c r="F77" s="19" t="s">
        <v>115</v>
      </c>
    </row>
    <row r="78" spans="1:6" ht="14.25" customHeight="1">
      <c r="A78" s="20" t="s">
        <v>109</v>
      </c>
      <c r="B78" s="93" t="s">
        <v>116</v>
      </c>
      <c r="C78" s="22">
        <v>43047</v>
      </c>
      <c r="D78" s="23">
        <f t="shared" si="11"/>
        <v>43048</v>
      </c>
      <c r="E78" s="25"/>
      <c r="F78" s="26"/>
    </row>
    <row r="79" spans="1:8" ht="14.25" customHeight="1">
      <c r="A79" s="20" t="s">
        <v>109</v>
      </c>
      <c r="B79" s="93" t="s">
        <v>117</v>
      </c>
      <c r="C79" s="22">
        <v>43049</v>
      </c>
      <c r="D79" s="23">
        <f t="shared" si="11"/>
        <v>43050</v>
      </c>
      <c r="E79" s="25"/>
      <c r="F79" s="26"/>
      <c r="H79" s="139"/>
    </row>
    <row r="80" spans="1:8" ht="14.25" customHeight="1">
      <c r="A80" s="20" t="s">
        <v>109</v>
      </c>
      <c r="B80" s="93" t="s">
        <v>118</v>
      </c>
      <c r="C80" s="22">
        <v>43052</v>
      </c>
      <c r="D80" s="23">
        <f t="shared" si="11"/>
        <v>43053</v>
      </c>
      <c r="E80" s="25"/>
      <c r="F80" s="26"/>
      <c r="H80" s="140"/>
    </row>
    <row r="81" spans="1:8" ht="14.25" customHeight="1">
      <c r="A81" s="20" t="s">
        <v>109</v>
      </c>
      <c r="B81" s="93" t="s">
        <v>119</v>
      </c>
      <c r="C81" s="22">
        <v>43054</v>
      </c>
      <c r="D81" s="23">
        <f t="shared" si="11"/>
        <v>43055</v>
      </c>
      <c r="E81" s="25"/>
      <c r="F81" s="26"/>
      <c r="H81" s="140"/>
    </row>
    <row r="82" spans="1:8" ht="14.25" customHeight="1">
      <c r="A82" s="20" t="s">
        <v>109</v>
      </c>
      <c r="B82" s="93" t="s">
        <v>120</v>
      </c>
      <c r="C82" s="22">
        <v>43056</v>
      </c>
      <c r="D82" s="23">
        <f t="shared" si="11"/>
        <v>43057</v>
      </c>
      <c r="E82" s="25"/>
      <c r="F82" s="26"/>
      <c r="H82" s="139"/>
    </row>
    <row r="83" spans="1:6" ht="14.25" customHeight="1">
      <c r="A83" s="20" t="s">
        <v>109</v>
      </c>
      <c r="B83" s="93" t="s">
        <v>121</v>
      </c>
      <c r="C83" s="22">
        <v>43059</v>
      </c>
      <c r="D83" s="23">
        <f t="shared" si="11"/>
        <v>43060</v>
      </c>
      <c r="E83" s="25"/>
      <c r="F83" s="26"/>
    </row>
    <row r="84" spans="1:6" ht="14.25" customHeight="1">
      <c r="A84" s="20" t="s">
        <v>109</v>
      </c>
      <c r="B84" s="93" t="s">
        <v>122</v>
      </c>
      <c r="C84" s="22">
        <v>43061</v>
      </c>
      <c r="D84" s="23">
        <f t="shared" si="11"/>
        <v>43062</v>
      </c>
      <c r="E84" s="25"/>
      <c r="F84" s="26"/>
    </row>
    <row r="85" spans="1:6" ht="14.25" customHeight="1">
      <c r="A85" s="20" t="s">
        <v>109</v>
      </c>
      <c r="B85" s="93" t="s">
        <v>123</v>
      </c>
      <c r="C85" s="79">
        <v>43063</v>
      </c>
      <c r="D85" s="23">
        <f t="shared" si="11"/>
        <v>43064</v>
      </c>
      <c r="E85" s="25"/>
      <c r="F85" s="26"/>
    </row>
    <row r="86" spans="1:6" ht="14.25" customHeight="1">
      <c r="A86" s="20" t="s">
        <v>109</v>
      </c>
      <c r="B86" s="93" t="s">
        <v>124</v>
      </c>
      <c r="C86" s="79">
        <v>43066</v>
      </c>
      <c r="D86" s="23">
        <f t="shared" si="11"/>
        <v>43067</v>
      </c>
      <c r="E86" s="25"/>
      <c r="F86" s="26"/>
    </row>
    <row r="87" spans="1:6" ht="14.25" customHeight="1">
      <c r="A87" s="20" t="s">
        <v>109</v>
      </c>
      <c r="B87" s="93" t="s">
        <v>125</v>
      </c>
      <c r="C87" s="79">
        <v>43068</v>
      </c>
      <c r="D87" s="23">
        <f t="shared" si="11"/>
        <v>43069</v>
      </c>
      <c r="E87" s="25"/>
      <c r="F87" s="26"/>
    </row>
    <row r="88" spans="1:6" ht="12.75">
      <c r="A88" s="38" t="s">
        <v>109</v>
      </c>
      <c r="B88" s="96" t="s">
        <v>126</v>
      </c>
      <c r="C88" s="29">
        <v>43070</v>
      </c>
      <c r="D88" s="30">
        <f t="shared" si="11"/>
        <v>43071</v>
      </c>
      <c r="E88" s="31"/>
      <c r="F88" s="32"/>
    </row>
    <row r="89" spans="1:6" ht="12.75">
      <c r="A89" s="141"/>
      <c r="B89" s="142"/>
      <c r="C89" s="143"/>
      <c r="D89" s="143"/>
      <c r="E89" s="144"/>
      <c r="F89" s="144"/>
    </row>
    <row r="90" spans="1:7" ht="12.75">
      <c r="A90" s="53" t="s">
        <v>127</v>
      </c>
      <c r="B90" s="54"/>
      <c r="C90" s="53"/>
      <c r="D90" s="53" t="s">
        <v>128</v>
      </c>
      <c r="F90" s="54"/>
      <c r="G90" s="54"/>
    </row>
    <row r="91" spans="1:7" ht="12.75">
      <c r="A91" s="53" t="s">
        <v>129</v>
      </c>
      <c r="B91" s="54"/>
      <c r="C91" s="54"/>
      <c r="D91" s="53" t="s">
        <v>130</v>
      </c>
      <c r="F91" s="54"/>
      <c r="G91" s="54"/>
    </row>
    <row r="96" ht="12.75">
      <c r="C96" s="1" t="s">
        <v>131</v>
      </c>
    </row>
  </sheetData>
  <sheetProtection/>
  <mergeCells count="52">
    <mergeCell ref="A1:F1"/>
    <mergeCell ref="A48:F48"/>
    <mergeCell ref="A3:A4"/>
    <mergeCell ref="A10:A11"/>
    <mergeCell ref="A17:A18"/>
    <mergeCell ref="A25:A26"/>
    <mergeCell ref="A33:A34"/>
    <mergeCell ref="A41:A42"/>
    <mergeCell ref="A50:A51"/>
    <mergeCell ref="A57:A58"/>
    <mergeCell ref="A65:A66"/>
    <mergeCell ref="A73:A74"/>
    <mergeCell ref="B3:B4"/>
    <mergeCell ref="B10:B11"/>
    <mergeCell ref="B17:B18"/>
    <mergeCell ref="B25:B26"/>
    <mergeCell ref="B33:B34"/>
    <mergeCell ref="B41:B42"/>
    <mergeCell ref="B50:B51"/>
    <mergeCell ref="B57:B58"/>
    <mergeCell ref="B65:B66"/>
    <mergeCell ref="B73:B74"/>
    <mergeCell ref="C3:C4"/>
    <mergeCell ref="C10:C11"/>
    <mergeCell ref="C17:C18"/>
    <mergeCell ref="C25:C26"/>
    <mergeCell ref="C33:C34"/>
    <mergeCell ref="C41:C42"/>
    <mergeCell ref="C50:C51"/>
    <mergeCell ref="C57:C58"/>
    <mergeCell ref="C65:C66"/>
    <mergeCell ref="C73:C74"/>
    <mergeCell ref="D3:D4"/>
    <mergeCell ref="D10:D11"/>
    <mergeCell ref="D17:D18"/>
    <mergeCell ref="D25:D26"/>
    <mergeCell ref="D33:D34"/>
    <mergeCell ref="D41:D42"/>
    <mergeCell ref="D50:D51"/>
    <mergeCell ref="D57:D58"/>
    <mergeCell ref="D65:D66"/>
    <mergeCell ref="D73:D74"/>
    <mergeCell ref="E3:E4"/>
    <mergeCell ref="E10:E11"/>
    <mergeCell ref="E17:E18"/>
    <mergeCell ref="E25:E26"/>
    <mergeCell ref="E33:E34"/>
    <mergeCell ref="E41:E42"/>
    <mergeCell ref="E50:E51"/>
    <mergeCell ref="E57:E58"/>
    <mergeCell ref="E65:E66"/>
    <mergeCell ref="E73:E74"/>
  </mergeCells>
  <printOptions/>
  <pageMargins left="0.75" right="0.63" top="1.34" bottom="1.1" header="0.47" footer="0.35"/>
  <pageSetup horizontalDpi="600" verticalDpi="600" orientation="portrait" paperSize="9" scale="94"/>
  <headerFooter>
    <oddHeader>&amp;L&amp;"Times New Roman"&amp;16&amp;X&amp;G          DALIAN BRIGHT INTERNATIONAL LOGISTICS.CO.,LTD&amp;C&amp;"华文行楷"&amp;22&amp;B    大连柏瑞德国际物流有限公司</oddHeader>
    <oddFooter>&amp;L&amp;14&amp;X&amp;B地址：大连市中山区人民路50号时代广场B座3306室          直线：66667620/22/25/26/27/29/31/32
电话：0411-82799119（总机）传真：0411-82799115/116     直线：82779512/13/15/17  88079815/16
邮箱：info@brightup.net                                网址：www.brightup.net&amp;R&amp;P/&amp;N</oddFooter>
  </headerFooter>
  <rowBreaks count="2" manualBreakCount="2">
    <brk id="46" max="5" man="1"/>
    <brk id="92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A1">
      <selection activeCell="A17" sqref="A17"/>
    </sheetView>
  </sheetViews>
  <sheetFormatPr defaultColWidth="9.00390625" defaultRowHeight="14.25" customHeight="1"/>
  <cols>
    <col min="1" max="1" width="24.375" style="0" customWidth="1"/>
    <col min="2" max="4" width="8.625" style="0" customWidth="1"/>
    <col min="5" max="5" width="10.625" style="0" customWidth="1"/>
    <col min="6" max="6" width="21.625" style="0" customWidth="1"/>
  </cols>
  <sheetData>
    <row r="1" spans="1:6" ht="33.75" customHeight="1">
      <c r="A1" s="62" t="s">
        <v>132</v>
      </c>
      <c r="B1" s="62"/>
      <c r="C1" s="62"/>
      <c r="D1" s="62"/>
      <c r="E1" s="62"/>
      <c r="F1" s="62"/>
    </row>
    <row r="2" spans="1:6" ht="14.25" customHeight="1">
      <c r="A2" s="63" t="s">
        <v>133</v>
      </c>
      <c r="B2" s="64"/>
      <c r="C2" s="64"/>
      <c r="D2" s="64"/>
      <c r="E2" s="64" t="s">
        <v>2</v>
      </c>
      <c r="F2" s="65"/>
    </row>
    <row r="3" spans="1:6" ht="14.25" customHeight="1">
      <c r="A3" s="66" t="s">
        <v>3</v>
      </c>
      <c r="B3" s="67" t="s">
        <v>4</v>
      </c>
      <c r="C3" s="68" t="s">
        <v>5</v>
      </c>
      <c r="D3" s="69" t="s">
        <v>6</v>
      </c>
      <c r="E3" s="70" t="s">
        <v>7</v>
      </c>
      <c r="F3" s="71" t="s">
        <v>8</v>
      </c>
    </row>
    <row r="4" spans="1:6" ht="14.25" customHeight="1">
      <c r="A4" s="72"/>
      <c r="B4" s="73"/>
      <c r="C4" s="74"/>
      <c r="D4" s="75"/>
      <c r="E4" s="76"/>
      <c r="F4" s="77"/>
    </row>
    <row r="5" spans="1:6" ht="14.25" customHeight="1">
      <c r="A5" s="20" t="s">
        <v>9</v>
      </c>
      <c r="B5" s="22" t="s">
        <v>10</v>
      </c>
      <c r="C5" s="22">
        <v>43045</v>
      </c>
      <c r="D5" s="23">
        <f aca="true" t="shared" si="0" ref="D5:D9">C5+2</f>
        <v>43047</v>
      </c>
      <c r="E5" s="24" t="s">
        <v>11</v>
      </c>
      <c r="F5" s="19" t="s">
        <v>134</v>
      </c>
    </row>
    <row r="6" spans="1:6" ht="14.25" customHeight="1">
      <c r="A6" s="20" t="s">
        <v>13</v>
      </c>
      <c r="B6" s="22" t="s">
        <v>10</v>
      </c>
      <c r="C6" s="22">
        <f aca="true" t="shared" si="1" ref="C6:C9">C5+7</f>
        <v>43052</v>
      </c>
      <c r="D6" s="23">
        <f t="shared" si="0"/>
        <v>43054</v>
      </c>
      <c r="E6" s="24" t="s">
        <v>14</v>
      </c>
      <c r="F6" s="19" t="s">
        <v>52</v>
      </c>
    </row>
    <row r="7" spans="1:6" ht="14.25" customHeight="1">
      <c r="A7" s="20" t="s">
        <v>9</v>
      </c>
      <c r="B7" s="22" t="s">
        <v>16</v>
      </c>
      <c r="C7" s="22">
        <f t="shared" si="1"/>
        <v>43059</v>
      </c>
      <c r="D7" s="23">
        <f t="shared" si="0"/>
        <v>43061</v>
      </c>
      <c r="E7" s="24" t="s">
        <v>17</v>
      </c>
      <c r="F7" s="19" t="s">
        <v>135</v>
      </c>
    </row>
    <row r="8" spans="1:6" ht="14.25" customHeight="1">
      <c r="A8" s="78" t="s">
        <v>13</v>
      </c>
      <c r="B8" s="79" t="s">
        <v>16</v>
      </c>
      <c r="C8" s="22">
        <f t="shared" si="1"/>
        <v>43066</v>
      </c>
      <c r="D8" s="23">
        <f t="shared" si="0"/>
        <v>43068</v>
      </c>
      <c r="E8" s="58"/>
      <c r="F8" s="59"/>
    </row>
    <row r="9" spans="1:6" ht="14.25" customHeight="1">
      <c r="A9" s="38" t="s">
        <v>9</v>
      </c>
      <c r="B9" s="29" t="s">
        <v>38</v>
      </c>
      <c r="C9" s="29">
        <f t="shared" si="1"/>
        <v>43073</v>
      </c>
      <c r="D9" s="30">
        <f t="shared" si="0"/>
        <v>43075</v>
      </c>
      <c r="E9" s="80"/>
      <c r="F9" s="81"/>
    </row>
    <row r="10" spans="1:6" ht="14.25" customHeight="1">
      <c r="A10" s="82" t="s">
        <v>136</v>
      </c>
      <c r="B10" s="83"/>
      <c r="C10" s="83"/>
      <c r="D10" s="83"/>
      <c r="E10" s="83" t="s">
        <v>56</v>
      </c>
      <c r="F10" s="84"/>
    </row>
    <row r="11" spans="1:6" ht="14.25" customHeight="1">
      <c r="A11" s="66" t="s">
        <v>3</v>
      </c>
      <c r="B11" s="67" t="s">
        <v>4</v>
      </c>
      <c r="C11" s="68" t="s">
        <v>57</v>
      </c>
      <c r="D11" s="85" t="s">
        <v>58</v>
      </c>
      <c r="E11" s="86" t="s">
        <v>7</v>
      </c>
      <c r="F11" s="71" t="s">
        <v>59</v>
      </c>
    </row>
    <row r="12" spans="1:6" ht="14.25" customHeight="1">
      <c r="A12" s="72"/>
      <c r="B12" s="73"/>
      <c r="C12" s="74"/>
      <c r="D12" s="87"/>
      <c r="E12" s="88"/>
      <c r="F12" s="77"/>
    </row>
    <row r="13" spans="1:6" ht="14.25" customHeight="1">
      <c r="A13" s="20" t="s">
        <v>60</v>
      </c>
      <c r="B13" s="22" t="s">
        <v>53</v>
      </c>
      <c r="C13" s="22">
        <v>43042</v>
      </c>
      <c r="D13" s="23">
        <f aca="true" t="shared" si="2" ref="D13:D17">C13+3</f>
        <v>43045</v>
      </c>
      <c r="E13" s="24" t="s">
        <v>11</v>
      </c>
      <c r="F13" s="19" t="s">
        <v>137</v>
      </c>
    </row>
    <row r="14" spans="1:6" ht="14.25" customHeight="1">
      <c r="A14" s="20" t="s">
        <v>60</v>
      </c>
      <c r="B14" s="22" t="s">
        <v>54</v>
      </c>
      <c r="C14" s="22">
        <f aca="true" t="shared" si="3" ref="C14:C17">C13+7</f>
        <v>43049</v>
      </c>
      <c r="D14" s="23">
        <f t="shared" si="2"/>
        <v>43052</v>
      </c>
      <c r="E14" s="24" t="s">
        <v>14</v>
      </c>
      <c r="F14" s="19" t="s">
        <v>39</v>
      </c>
    </row>
    <row r="15" spans="1:6" ht="14.25" customHeight="1">
      <c r="A15" s="20" t="s">
        <v>60</v>
      </c>
      <c r="B15" s="22" t="s">
        <v>62</v>
      </c>
      <c r="C15" s="22">
        <f t="shared" si="3"/>
        <v>43056</v>
      </c>
      <c r="D15" s="23">
        <f t="shared" si="2"/>
        <v>43059</v>
      </c>
      <c r="E15" s="24" t="s">
        <v>17</v>
      </c>
      <c r="F15" s="19" t="s">
        <v>71</v>
      </c>
    </row>
    <row r="16" spans="1:6" ht="14.25" customHeight="1">
      <c r="A16" s="78" t="s">
        <v>60</v>
      </c>
      <c r="B16" s="22" t="s">
        <v>63</v>
      </c>
      <c r="C16" s="22">
        <f t="shared" si="3"/>
        <v>43063</v>
      </c>
      <c r="D16" s="23">
        <f t="shared" si="2"/>
        <v>43066</v>
      </c>
      <c r="E16" s="58"/>
      <c r="F16" s="59"/>
    </row>
    <row r="17" spans="1:6" ht="14.25" customHeight="1">
      <c r="A17" s="38" t="s">
        <v>60</v>
      </c>
      <c r="B17" s="29" t="s">
        <v>64</v>
      </c>
      <c r="C17" s="29">
        <f t="shared" si="3"/>
        <v>43070</v>
      </c>
      <c r="D17" s="30">
        <f t="shared" si="2"/>
        <v>43073</v>
      </c>
      <c r="E17" s="80"/>
      <c r="F17" s="81"/>
    </row>
    <row r="18" spans="1:6" ht="14.25" customHeight="1">
      <c r="A18" s="82" t="s">
        <v>138</v>
      </c>
      <c r="B18" s="83"/>
      <c r="C18" s="83"/>
      <c r="D18" s="83"/>
      <c r="E18" s="83" t="s">
        <v>84</v>
      </c>
      <c r="F18" s="84"/>
    </row>
    <row r="19" spans="1:6" ht="14.25" customHeight="1">
      <c r="A19" s="66" t="s">
        <v>3</v>
      </c>
      <c r="B19" s="67" t="s">
        <v>4</v>
      </c>
      <c r="C19" s="68" t="s">
        <v>85</v>
      </c>
      <c r="D19" s="69" t="s">
        <v>86</v>
      </c>
      <c r="E19" s="70" t="s">
        <v>7</v>
      </c>
      <c r="F19" s="71" t="s">
        <v>87</v>
      </c>
    </row>
    <row r="20" spans="1:6" ht="14.25" customHeight="1">
      <c r="A20" s="72"/>
      <c r="B20" s="73"/>
      <c r="C20" s="74"/>
      <c r="D20" s="75"/>
      <c r="E20" s="76"/>
      <c r="F20" s="77"/>
    </row>
    <row r="21" spans="1:6" ht="14.25" customHeight="1">
      <c r="A21" s="20" t="s">
        <v>88</v>
      </c>
      <c r="B21" s="22" t="s">
        <v>89</v>
      </c>
      <c r="C21" s="22">
        <v>43046</v>
      </c>
      <c r="D21" s="23">
        <f aca="true" t="shared" si="4" ref="D21:D25">C21+1</f>
        <v>43047</v>
      </c>
      <c r="E21" s="24" t="s">
        <v>11</v>
      </c>
      <c r="F21" s="19" t="s">
        <v>139</v>
      </c>
    </row>
    <row r="22" spans="1:6" ht="14.25" customHeight="1">
      <c r="A22" s="20" t="s">
        <v>88</v>
      </c>
      <c r="B22" s="22" t="s">
        <v>91</v>
      </c>
      <c r="C22" s="22">
        <f aca="true" t="shared" si="5" ref="C22:C25">C21+7</f>
        <v>43053</v>
      </c>
      <c r="D22" s="23">
        <f t="shared" si="4"/>
        <v>43054</v>
      </c>
      <c r="E22" s="24" t="s">
        <v>14</v>
      </c>
      <c r="F22" s="19" t="s">
        <v>15</v>
      </c>
    </row>
    <row r="23" spans="1:6" ht="14.25" customHeight="1">
      <c r="A23" s="20" t="s">
        <v>88</v>
      </c>
      <c r="B23" s="22" t="s">
        <v>92</v>
      </c>
      <c r="C23" s="22">
        <f t="shared" si="5"/>
        <v>43060</v>
      </c>
      <c r="D23" s="23">
        <f t="shared" si="4"/>
        <v>43061</v>
      </c>
      <c r="E23" s="24" t="s">
        <v>17</v>
      </c>
      <c r="F23" s="19" t="s">
        <v>140</v>
      </c>
    </row>
    <row r="24" spans="1:6" ht="14.25" customHeight="1">
      <c r="A24" s="78" t="s">
        <v>88</v>
      </c>
      <c r="B24" s="79" t="s">
        <v>93</v>
      </c>
      <c r="C24" s="22">
        <f t="shared" si="5"/>
        <v>43067</v>
      </c>
      <c r="D24" s="23">
        <f t="shared" si="4"/>
        <v>43068</v>
      </c>
      <c r="E24" s="58"/>
      <c r="F24" s="59"/>
    </row>
    <row r="25" spans="1:6" ht="14.25" customHeight="1">
      <c r="A25" s="38" t="s">
        <v>88</v>
      </c>
      <c r="B25" s="29" t="s">
        <v>94</v>
      </c>
      <c r="C25" s="29">
        <f t="shared" si="5"/>
        <v>43074</v>
      </c>
      <c r="D25" s="30">
        <f t="shared" si="4"/>
        <v>43075</v>
      </c>
      <c r="E25" s="58"/>
      <c r="F25" s="59"/>
    </row>
    <row r="26" spans="1:6" ht="14.25" customHeight="1">
      <c r="A26" s="82" t="s">
        <v>141</v>
      </c>
      <c r="B26" s="83"/>
      <c r="C26" s="83"/>
      <c r="D26" s="83"/>
      <c r="E26" s="89" t="s">
        <v>105</v>
      </c>
      <c r="F26" s="90"/>
    </row>
    <row r="27" spans="1:6" ht="36">
      <c r="A27" s="9" t="s">
        <v>3</v>
      </c>
      <c r="B27" s="10" t="s">
        <v>4</v>
      </c>
      <c r="C27" s="91" t="s">
        <v>106</v>
      </c>
      <c r="D27" s="92" t="s">
        <v>107</v>
      </c>
      <c r="E27" s="45" t="s">
        <v>7</v>
      </c>
      <c r="F27" s="46" t="s">
        <v>142</v>
      </c>
    </row>
    <row r="28" spans="1:6" ht="14.25" customHeight="1">
      <c r="A28" s="20" t="s">
        <v>109</v>
      </c>
      <c r="B28" s="93" t="s">
        <v>110</v>
      </c>
      <c r="C28" s="22">
        <v>43040</v>
      </c>
      <c r="D28" s="23">
        <f>C28+1</f>
        <v>43041</v>
      </c>
      <c r="E28" s="24" t="s">
        <v>11</v>
      </c>
      <c r="F28" s="19" t="s">
        <v>111</v>
      </c>
    </row>
    <row r="29" spans="1:6" ht="14.25" customHeight="1">
      <c r="A29" s="20" t="s">
        <v>109</v>
      </c>
      <c r="B29" s="93" t="s">
        <v>112</v>
      </c>
      <c r="C29" s="22">
        <v>43042</v>
      </c>
      <c r="D29" s="23">
        <f aca="true" t="shared" si="6" ref="D29:D41">C29+1</f>
        <v>43043</v>
      </c>
      <c r="E29" s="24" t="s">
        <v>14</v>
      </c>
      <c r="F29" s="19" t="s">
        <v>113</v>
      </c>
    </row>
    <row r="30" spans="1:6" ht="14.25" customHeight="1">
      <c r="A30" s="20" t="s">
        <v>109</v>
      </c>
      <c r="B30" s="93" t="s">
        <v>114</v>
      </c>
      <c r="C30" s="22">
        <v>43045</v>
      </c>
      <c r="D30" s="23">
        <f t="shared" si="6"/>
        <v>43046</v>
      </c>
      <c r="E30" s="24" t="s">
        <v>17</v>
      </c>
      <c r="F30" s="19" t="s">
        <v>115</v>
      </c>
    </row>
    <row r="31" spans="1:6" ht="14.25" customHeight="1">
      <c r="A31" s="20" t="s">
        <v>109</v>
      </c>
      <c r="B31" s="93" t="s">
        <v>116</v>
      </c>
      <c r="C31" s="22">
        <v>43047</v>
      </c>
      <c r="D31" s="23">
        <f t="shared" si="6"/>
        <v>43048</v>
      </c>
      <c r="E31" s="25"/>
      <c r="F31" s="26"/>
    </row>
    <row r="32" spans="1:6" ht="14.25" customHeight="1">
      <c r="A32" s="20" t="s">
        <v>109</v>
      </c>
      <c r="B32" s="93" t="s">
        <v>117</v>
      </c>
      <c r="C32" s="22">
        <v>43049</v>
      </c>
      <c r="D32" s="23">
        <f t="shared" si="6"/>
        <v>43050</v>
      </c>
      <c r="E32" s="25"/>
      <c r="F32" s="26"/>
    </row>
    <row r="33" spans="1:6" ht="14.25" customHeight="1">
      <c r="A33" s="20" t="s">
        <v>109</v>
      </c>
      <c r="B33" s="93" t="s">
        <v>118</v>
      </c>
      <c r="C33" s="22">
        <v>43052</v>
      </c>
      <c r="D33" s="23">
        <f t="shared" si="6"/>
        <v>43053</v>
      </c>
      <c r="E33" s="25"/>
      <c r="F33" s="26"/>
    </row>
    <row r="34" spans="1:6" ht="14.25" customHeight="1">
      <c r="A34" s="20" t="s">
        <v>109</v>
      </c>
      <c r="B34" s="93" t="s">
        <v>119</v>
      </c>
      <c r="C34" s="22">
        <v>43054</v>
      </c>
      <c r="D34" s="23">
        <f t="shared" si="6"/>
        <v>43055</v>
      </c>
      <c r="E34" s="25"/>
      <c r="F34" s="26"/>
    </row>
    <row r="35" spans="1:6" ht="14.25" customHeight="1">
      <c r="A35" s="20" t="s">
        <v>109</v>
      </c>
      <c r="B35" s="93" t="s">
        <v>120</v>
      </c>
      <c r="C35" s="22">
        <v>43056</v>
      </c>
      <c r="D35" s="23">
        <f t="shared" si="6"/>
        <v>43057</v>
      </c>
      <c r="E35" s="25"/>
      <c r="F35" s="26"/>
    </row>
    <row r="36" spans="1:6" ht="14.25" customHeight="1">
      <c r="A36" s="20" t="s">
        <v>109</v>
      </c>
      <c r="B36" s="93" t="s">
        <v>121</v>
      </c>
      <c r="C36" s="22">
        <v>43059</v>
      </c>
      <c r="D36" s="23">
        <f t="shared" si="6"/>
        <v>43060</v>
      </c>
      <c r="E36" s="25"/>
      <c r="F36" s="26"/>
    </row>
    <row r="37" spans="1:6" ht="14.25" customHeight="1">
      <c r="A37" s="20" t="s">
        <v>109</v>
      </c>
      <c r="B37" s="93" t="s">
        <v>122</v>
      </c>
      <c r="C37" s="22">
        <v>43061</v>
      </c>
      <c r="D37" s="23">
        <f t="shared" si="6"/>
        <v>43062</v>
      </c>
      <c r="E37" s="25"/>
      <c r="F37" s="26"/>
    </row>
    <row r="38" spans="1:6" ht="14.25" customHeight="1">
      <c r="A38" s="20" t="s">
        <v>109</v>
      </c>
      <c r="B38" s="93" t="s">
        <v>123</v>
      </c>
      <c r="C38" s="79">
        <v>43063</v>
      </c>
      <c r="D38" s="23">
        <f t="shared" si="6"/>
        <v>43064</v>
      </c>
      <c r="E38" s="94"/>
      <c r="F38" s="95"/>
    </row>
    <row r="39" spans="1:6" ht="14.25" customHeight="1">
      <c r="A39" s="20" t="s">
        <v>109</v>
      </c>
      <c r="B39" s="93" t="s">
        <v>124</v>
      </c>
      <c r="C39" s="79">
        <v>43066</v>
      </c>
      <c r="D39" s="23">
        <f t="shared" si="6"/>
        <v>43067</v>
      </c>
      <c r="E39" s="94"/>
      <c r="F39" s="95"/>
    </row>
    <row r="40" spans="1:6" ht="14.25" customHeight="1">
      <c r="A40" s="20" t="s">
        <v>109</v>
      </c>
      <c r="B40" s="93" t="s">
        <v>125</v>
      </c>
      <c r="C40" s="79">
        <v>43068</v>
      </c>
      <c r="D40" s="23">
        <f t="shared" si="6"/>
        <v>43069</v>
      </c>
      <c r="E40" s="94"/>
      <c r="F40" s="95"/>
    </row>
    <row r="41" spans="1:6" ht="14.25" customHeight="1">
      <c r="A41" s="38" t="s">
        <v>109</v>
      </c>
      <c r="B41" s="96" t="s">
        <v>126</v>
      </c>
      <c r="C41" s="29">
        <v>43070</v>
      </c>
      <c r="D41" s="30">
        <f t="shared" si="6"/>
        <v>43071</v>
      </c>
      <c r="E41" s="31"/>
      <c r="F41" s="32"/>
    </row>
    <row r="42" spans="1:6" ht="14.25" customHeight="1">
      <c r="A42" s="97"/>
      <c r="B42" s="97"/>
      <c r="C42" s="97"/>
      <c r="D42" s="97"/>
      <c r="E42" s="97"/>
      <c r="F42" s="97"/>
    </row>
    <row r="43" spans="1:6" ht="14.25" customHeight="1">
      <c r="A43" s="98" t="s">
        <v>143</v>
      </c>
      <c r="B43" s="98"/>
      <c r="C43" s="98"/>
      <c r="D43" s="98" t="s">
        <v>144</v>
      </c>
      <c r="E43" s="98"/>
      <c r="F43" s="98"/>
    </row>
    <row r="44" spans="1:6" ht="14.25" customHeight="1">
      <c r="A44" s="99" t="s">
        <v>129</v>
      </c>
      <c r="B44" s="99"/>
      <c r="C44" s="99"/>
      <c r="D44" s="99" t="s">
        <v>145</v>
      </c>
      <c r="E44" s="99"/>
      <c r="F44" s="99"/>
    </row>
    <row r="45" spans="1:6" ht="14.25" customHeight="1">
      <c r="A45" s="100"/>
      <c r="B45" s="100"/>
      <c r="C45" s="100"/>
      <c r="D45" s="100"/>
      <c r="E45" s="100"/>
      <c r="F45" s="100"/>
    </row>
    <row r="46" spans="1:6" ht="14.25" customHeight="1">
      <c r="A46" s="100"/>
      <c r="B46" s="100"/>
      <c r="C46" s="100"/>
      <c r="D46" s="100"/>
      <c r="E46" s="100"/>
      <c r="F46" s="100"/>
    </row>
  </sheetData>
  <sheetProtection/>
  <mergeCells count="16">
    <mergeCell ref="A1:F1"/>
    <mergeCell ref="A3:A4"/>
    <mergeCell ref="A11:A12"/>
    <mergeCell ref="A19:A20"/>
    <mergeCell ref="B3:B4"/>
    <mergeCell ref="B11:B12"/>
    <mergeCell ref="B19:B20"/>
    <mergeCell ref="C3:C4"/>
    <mergeCell ref="C11:C12"/>
    <mergeCell ref="C19:C20"/>
    <mergeCell ref="D3:D4"/>
    <mergeCell ref="D11:D12"/>
    <mergeCell ref="D19:D20"/>
    <mergeCell ref="E3:E4"/>
    <mergeCell ref="E11:E12"/>
    <mergeCell ref="E19:E20"/>
  </mergeCells>
  <printOptions/>
  <pageMargins left="0.75" right="0.75" top="1.34" bottom="1.18" header="0.51" footer="0.51"/>
  <pageSetup horizontalDpi="600" verticalDpi="600" orientation="portrait" paperSize="9" scale="93"/>
  <headerFooter>
    <oddHeader>&amp;L&amp;"Times New Roman"&amp;G       &amp;10DALIAN BRIGHT INTERNATIONAL LOGISTICS.CO.,LTD&amp;C&amp;"华文行楷"&amp;24&amp;B    &amp;22大连柏瑞德国际物流有限公司</oddHeader>
    <oddFooter>&amp;L&amp;14&amp;Y&amp;B地址：大连市中山区人民路50号时代广场B座3306室          直线：6667620/22/25/26/27/29/31/32
电话：0411-82799119（总机）传真：0411-82799115/116     直线：82779512/13/15/17 88079815/16 
邮箱：info@brightup.net                                网址：www.brightup.net&amp;R&amp;P/&amp;N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1">
      <selection activeCell="K40" sqref="K40"/>
    </sheetView>
  </sheetViews>
  <sheetFormatPr defaultColWidth="9.00390625" defaultRowHeight="14.25"/>
  <cols>
    <col min="1" max="1" width="24.375" style="1" customWidth="1"/>
    <col min="2" max="2" width="8.625" style="1" customWidth="1"/>
    <col min="3" max="3" width="8.50390625" style="1" customWidth="1"/>
    <col min="4" max="5" width="8.625" style="1" customWidth="1"/>
    <col min="6" max="6" width="10.375" style="1" bestFit="1" customWidth="1"/>
    <col min="7" max="7" width="20.625" style="1" customWidth="1"/>
    <col min="8" max="8" width="7.00390625" style="1" customWidth="1"/>
    <col min="9" max="16384" width="9.00390625" style="1" customWidth="1"/>
  </cols>
  <sheetData>
    <row r="1" spans="1:8" ht="33.75" customHeight="1">
      <c r="A1" s="2" t="s">
        <v>146</v>
      </c>
      <c r="B1" s="2"/>
      <c r="C1" s="2"/>
      <c r="D1" s="2"/>
      <c r="E1" s="2"/>
      <c r="F1" s="2"/>
      <c r="G1" s="2"/>
      <c r="H1" s="3"/>
    </row>
    <row r="2" spans="1:8" ht="14.25" customHeight="1">
      <c r="A2" s="4" t="s">
        <v>147</v>
      </c>
      <c r="B2" s="5"/>
      <c r="C2" s="5"/>
      <c r="D2" s="5"/>
      <c r="E2" s="5"/>
      <c r="F2" s="6"/>
      <c r="G2" s="7"/>
      <c r="H2" s="8"/>
    </row>
    <row r="3" spans="1:8" ht="18" customHeight="1">
      <c r="A3" s="9" t="s">
        <v>3</v>
      </c>
      <c r="B3" s="10" t="s">
        <v>4</v>
      </c>
      <c r="C3" s="11" t="s">
        <v>148</v>
      </c>
      <c r="D3" s="11" t="s">
        <v>149</v>
      </c>
      <c r="E3" s="12" t="s">
        <v>150</v>
      </c>
      <c r="F3" s="45" t="s">
        <v>7</v>
      </c>
      <c r="G3" s="46"/>
      <c r="H3" s="8"/>
    </row>
    <row r="4" spans="1:8" ht="18" customHeight="1">
      <c r="A4" s="15"/>
      <c r="B4" s="16"/>
      <c r="C4" s="16"/>
      <c r="D4" s="16"/>
      <c r="E4" s="17"/>
      <c r="F4" s="18"/>
      <c r="G4" s="19"/>
      <c r="H4" s="8"/>
    </row>
    <row r="5" spans="1:8" ht="14.25" customHeight="1">
      <c r="A5" s="20" t="s">
        <v>151</v>
      </c>
      <c r="B5" s="21" t="s">
        <v>152</v>
      </c>
      <c r="C5" s="22">
        <v>43039</v>
      </c>
      <c r="D5" s="22">
        <f>SUM(C5,1)</f>
        <v>43040</v>
      </c>
      <c r="E5" s="23">
        <f aca="true" t="shared" si="0" ref="E5:E17">D5+2</f>
        <v>43042</v>
      </c>
      <c r="F5" s="24" t="s">
        <v>11</v>
      </c>
      <c r="G5" s="19" t="s">
        <v>153</v>
      </c>
      <c r="H5" s="8"/>
    </row>
    <row r="6" spans="1:7" ht="14.25" customHeight="1">
      <c r="A6" s="20" t="s">
        <v>151</v>
      </c>
      <c r="B6" s="21" t="s">
        <v>154</v>
      </c>
      <c r="C6" s="22">
        <v>43042</v>
      </c>
      <c r="D6" s="22">
        <f aca="true" t="shared" si="1" ref="D6:D13">C6+1</f>
        <v>43043</v>
      </c>
      <c r="E6" s="23">
        <f t="shared" si="0"/>
        <v>43045</v>
      </c>
      <c r="F6" s="24" t="s">
        <v>14</v>
      </c>
      <c r="G6" s="19" t="s">
        <v>153</v>
      </c>
    </row>
    <row r="7" spans="1:7" ht="14.25" customHeight="1">
      <c r="A7" s="20" t="s">
        <v>151</v>
      </c>
      <c r="B7" s="21" t="s">
        <v>155</v>
      </c>
      <c r="C7" s="22">
        <v>43044</v>
      </c>
      <c r="D7" s="22">
        <f t="shared" si="1"/>
        <v>43045</v>
      </c>
      <c r="E7" s="23">
        <f t="shared" si="0"/>
        <v>43047</v>
      </c>
      <c r="F7" s="24" t="s">
        <v>17</v>
      </c>
      <c r="G7" s="19" t="s">
        <v>156</v>
      </c>
    </row>
    <row r="8" spans="1:7" ht="14.25" customHeight="1">
      <c r="A8" s="20" t="s">
        <v>151</v>
      </c>
      <c r="B8" s="21" t="s">
        <v>157</v>
      </c>
      <c r="C8" s="22">
        <v>43046</v>
      </c>
      <c r="D8" s="22">
        <f t="shared" si="1"/>
        <v>43047</v>
      </c>
      <c r="E8" s="23">
        <f t="shared" si="0"/>
        <v>43049</v>
      </c>
      <c r="F8" s="25"/>
      <c r="G8" s="26"/>
    </row>
    <row r="9" spans="1:7" ht="14.25" customHeight="1">
      <c r="A9" s="20" t="s">
        <v>151</v>
      </c>
      <c r="B9" s="21" t="s">
        <v>158</v>
      </c>
      <c r="C9" s="22">
        <v>43049</v>
      </c>
      <c r="D9" s="22">
        <f t="shared" si="1"/>
        <v>43050</v>
      </c>
      <c r="E9" s="23">
        <f t="shared" si="0"/>
        <v>43052</v>
      </c>
      <c r="F9" s="25"/>
      <c r="G9" s="26"/>
    </row>
    <row r="10" spans="1:7" ht="14.25" customHeight="1">
      <c r="A10" s="20" t="s">
        <v>151</v>
      </c>
      <c r="B10" s="21" t="s">
        <v>159</v>
      </c>
      <c r="C10" s="22">
        <v>43051</v>
      </c>
      <c r="D10" s="22">
        <f t="shared" si="1"/>
        <v>43052</v>
      </c>
      <c r="E10" s="23">
        <f t="shared" si="0"/>
        <v>43054</v>
      </c>
      <c r="F10" s="25"/>
      <c r="G10" s="26"/>
    </row>
    <row r="11" spans="1:7" ht="14.25" customHeight="1">
      <c r="A11" s="20" t="s">
        <v>151</v>
      </c>
      <c r="B11" s="21" t="s">
        <v>160</v>
      </c>
      <c r="C11" s="22">
        <v>43053</v>
      </c>
      <c r="D11" s="22">
        <f t="shared" si="1"/>
        <v>43054</v>
      </c>
      <c r="E11" s="23">
        <f t="shared" si="0"/>
        <v>43056</v>
      </c>
      <c r="F11" s="25"/>
      <c r="G11" s="26"/>
    </row>
    <row r="12" spans="1:7" ht="14.25" customHeight="1">
      <c r="A12" s="20" t="s">
        <v>151</v>
      </c>
      <c r="B12" s="21" t="s">
        <v>161</v>
      </c>
      <c r="C12" s="22">
        <v>43056</v>
      </c>
      <c r="D12" s="22">
        <f t="shared" si="1"/>
        <v>43057</v>
      </c>
      <c r="E12" s="23">
        <f t="shared" si="0"/>
        <v>43059</v>
      </c>
      <c r="F12" s="25"/>
      <c r="G12" s="26"/>
    </row>
    <row r="13" spans="1:7" ht="14.25" customHeight="1">
      <c r="A13" s="20" t="s">
        <v>151</v>
      </c>
      <c r="B13" s="21" t="s">
        <v>162</v>
      </c>
      <c r="C13" s="22">
        <v>43058</v>
      </c>
      <c r="D13" s="22">
        <f t="shared" si="1"/>
        <v>43059</v>
      </c>
      <c r="E13" s="23">
        <f t="shared" si="0"/>
        <v>43061</v>
      </c>
      <c r="F13" s="25"/>
      <c r="G13" s="26"/>
    </row>
    <row r="14" spans="1:7" ht="14.25" customHeight="1">
      <c r="A14" s="20" t="s">
        <v>151</v>
      </c>
      <c r="B14" s="21" t="s">
        <v>163</v>
      </c>
      <c r="C14" s="22">
        <v>43060</v>
      </c>
      <c r="D14" s="22">
        <f aca="true" t="shared" si="2" ref="D14:D17">SUM(C14,1)</f>
        <v>43061</v>
      </c>
      <c r="E14" s="23">
        <f t="shared" si="0"/>
        <v>43063</v>
      </c>
      <c r="F14" s="25"/>
      <c r="G14" s="26"/>
    </row>
    <row r="15" spans="1:7" ht="14.25" customHeight="1">
      <c r="A15" s="20" t="s">
        <v>151</v>
      </c>
      <c r="B15" s="21" t="s">
        <v>164</v>
      </c>
      <c r="C15" s="22">
        <v>43063</v>
      </c>
      <c r="D15" s="22">
        <f t="shared" si="2"/>
        <v>43064</v>
      </c>
      <c r="E15" s="23">
        <f t="shared" si="0"/>
        <v>43066</v>
      </c>
      <c r="F15" s="25"/>
      <c r="G15" s="26"/>
    </row>
    <row r="16" spans="1:7" ht="14.25" customHeight="1">
      <c r="A16" s="20" t="s">
        <v>151</v>
      </c>
      <c r="B16" s="21" t="s">
        <v>165</v>
      </c>
      <c r="C16" s="22">
        <v>43065</v>
      </c>
      <c r="D16" s="22">
        <f t="shared" si="2"/>
        <v>43066</v>
      </c>
      <c r="E16" s="23">
        <f t="shared" si="0"/>
        <v>43068</v>
      </c>
      <c r="F16" s="25"/>
      <c r="G16" s="26"/>
    </row>
    <row r="17" spans="1:7" ht="14.25" customHeight="1">
      <c r="A17" s="38" t="s">
        <v>151</v>
      </c>
      <c r="B17" s="39" t="s">
        <v>166</v>
      </c>
      <c r="C17" s="29">
        <v>43067</v>
      </c>
      <c r="D17" s="29">
        <f t="shared" si="2"/>
        <v>43068</v>
      </c>
      <c r="E17" s="30">
        <f t="shared" si="0"/>
        <v>43070</v>
      </c>
      <c r="F17" s="31"/>
      <c r="G17" s="32"/>
    </row>
    <row r="18" spans="1:7" ht="14.25" customHeight="1">
      <c r="A18" s="33" t="s">
        <v>167</v>
      </c>
      <c r="B18" s="34"/>
      <c r="C18" s="34"/>
      <c r="D18" s="34"/>
      <c r="E18" s="34"/>
      <c r="F18" s="35"/>
      <c r="G18" s="36"/>
    </row>
    <row r="19" spans="1:7" ht="18" customHeight="1">
      <c r="A19" s="9" t="s">
        <v>3</v>
      </c>
      <c r="B19" s="10" t="s">
        <v>4</v>
      </c>
      <c r="C19" s="11" t="s">
        <v>148</v>
      </c>
      <c r="D19" s="11" t="s">
        <v>149</v>
      </c>
      <c r="E19" s="12" t="s">
        <v>150</v>
      </c>
      <c r="F19" s="45" t="s">
        <v>7</v>
      </c>
      <c r="G19" s="46"/>
    </row>
    <row r="20" spans="1:7" ht="18" customHeight="1">
      <c r="A20" s="15"/>
      <c r="B20" s="16"/>
      <c r="C20" s="16"/>
      <c r="D20" s="16"/>
      <c r="E20" s="17"/>
      <c r="F20" s="37"/>
      <c r="G20" s="19"/>
    </row>
    <row r="21" spans="1:7" ht="14.25" customHeight="1">
      <c r="A21" s="20" t="s">
        <v>151</v>
      </c>
      <c r="B21" s="21" t="s">
        <v>152</v>
      </c>
      <c r="C21" s="22">
        <v>43039</v>
      </c>
      <c r="D21" s="22">
        <f>SUM(C21,1)</f>
        <v>43040</v>
      </c>
      <c r="E21" s="23">
        <f aca="true" t="shared" si="3" ref="E21:E33">D21+2</f>
        <v>43042</v>
      </c>
      <c r="F21" s="24" t="s">
        <v>11</v>
      </c>
      <c r="G21" s="19" t="s">
        <v>153</v>
      </c>
    </row>
    <row r="22" spans="1:7" ht="14.25" customHeight="1">
      <c r="A22" s="20" t="s">
        <v>151</v>
      </c>
      <c r="B22" s="21" t="s">
        <v>154</v>
      </c>
      <c r="C22" s="22">
        <v>43042</v>
      </c>
      <c r="D22" s="22">
        <f aca="true" t="shared" si="4" ref="D22:D29">C22+1</f>
        <v>43043</v>
      </c>
      <c r="E22" s="23">
        <f t="shared" si="3"/>
        <v>43045</v>
      </c>
      <c r="F22" s="24" t="s">
        <v>14</v>
      </c>
      <c r="G22" s="19" t="s">
        <v>153</v>
      </c>
    </row>
    <row r="23" spans="1:7" ht="14.25" customHeight="1">
      <c r="A23" s="20" t="s">
        <v>151</v>
      </c>
      <c r="B23" s="21" t="s">
        <v>155</v>
      </c>
      <c r="C23" s="22">
        <v>43044</v>
      </c>
      <c r="D23" s="22">
        <f t="shared" si="4"/>
        <v>43045</v>
      </c>
      <c r="E23" s="23">
        <f t="shared" si="3"/>
        <v>43047</v>
      </c>
      <c r="F23" s="24" t="s">
        <v>17</v>
      </c>
      <c r="G23" s="19" t="s">
        <v>156</v>
      </c>
    </row>
    <row r="24" spans="1:7" ht="14.25" customHeight="1">
      <c r="A24" s="20" t="s">
        <v>151</v>
      </c>
      <c r="B24" s="21" t="s">
        <v>157</v>
      </c>
      <c r="C24" s="22">
        <v>43046</v>
      </c>
      <c r="D24" s="22">
        <f t="shared" si="4"/>
        <v>43047</v>
      </c>
      <c r="E24" s="23">
        <f t="shared" si="3"/>
        <v>43049</v>
      </c>
      <c r="F24" s="55"/>
      <c r="G24" s="56"/>
    </row>
    <row r="25" spans="1:7" ht="14.25" customHeight="1">
      <c r="A25" s="20" t="s">
        <v>151</v>
      </c>
      <c r="B25" s="21" t="s">
        <v>158</v>
      </c>
      <c r="C25" s="22">
        <v>43049</v>
      </c>
      <c r="D25" s="22">
        <f t="shared" si="4"/>
        <v>43050</v>
      </c>
      <c r="E25" s="23">
        <f t="shared" si="3"/>
        <v>43052</v>
      </c>
      <c r="F25" s="55"/>
      <c r="G25" s="56"/>
    </row>
    <row r="26" spans="1:7" ht="12.75">
      <c r="A26" s="20" t="s">
        <v>151</v>
      </c>
      <c r="B26" s="21" t="s">
        <v>159</v>
      </c>
      <c r="C26" s="22">
        <v>43051</v>
      </c>
      <c r="D26" s="22">
        <f t="shared" si="4"/>
        <v>43052</v>
      </c>
      <c r="E26" s="23">
        <f t="shared" si="3"/>
        <v>43054</v>
      </c>
      <c r="F26" s="55"/>
      <c r="G26" s="56"/>
    </row>
    <row r="27" spans="1:7" ht="14.25" customHeight="1">
      <c r="A27" s="20" t="s">
        <v>151</v>
      </c>
      <c r="B27" s="21" t="s">
        <v>160</v>
      </c>
      <c r="C27" s="22">
        <v>43053</v>
      </c>
      <c r="D27" s="22">
        <f t="shared" si="4"/>
        <v>43054</v>
      </c>
      <c r="E27" s="23">
        <f t="shared" si="3"/>
        <v>43056</v>
      </c>
      <c r="F27" s="55"/>
      <c r="G27" s="56"/>
    </row>
    <row r="28" spans="1:7" ht="14.25" customHeight="1">
      <c r="A28" s="20" t="s">
        <v>151</v>
      </c>
      <c r="B28" s="21" t="s">
        <v>161</v>
      </c>
      <c r="C28" s="22">
        <v>43056</v>
      </c>
      <c r="D28" s="22">
        <f t="shared" si="4"/>
        <v>43057</v>
      </c>
      <c r="E28" s="23">
        <f t="shared" si="3"/>
        <v>43059</v>
      </c>
      <c r="F28" s="55"/>
      <c r="G28" s="56"/>
    </row>
    <row r="29" spans="1:7" ht="14.25" customHeight="1">
      <c r="A29" s="20" t="s">
        <v>151</v>
      </c>
      <c r="B29" s="21" t="s">
        <v>162</v>
      </c>
      <c r="C29" s="22">
        <v>43058</v>
      </c>
      <c r="D29" s="22">
        <f t="shared" si="4"/>
        <v>43059</v>
      </c>
      <c r="E29" s="23">
        <f t="shared" si="3"/>
        <v>43061</v>
      </c>
      <c r="F29" s="55"/>
      <c r="G29" s="56"/>
    </row>
    <row r="30" spans="1:7" ht="14.25" customHeight="1">
      <c r="A30" s="20" t="s">
        <v>151</v>
      </c>
      <c r="B30" s="21" t="s">
        <v>163</v>
      </c>
      <c r="C30" s="22">
        <v>43060</v>
      </c>
      <c r="D30" s="22">
        <f aca="true" t="shared" si="5" ref="D30:D33">SUM(C30,1)</f>
        <v>43061</v>
      </c>
      <c r="E30" s="23">
        <f t="shared" si="3"/>
        <v>43063</v>
      </c>
      <c r="F30" s="55"/>
      <c r="G30" s="56"/>
    </row>
    <row r="31" spans="1:7" ht="14.25" customHeight="1">
      <c r="A31" s="20" t="s">
        <v>151</v>
      </c>
      <c r="B31" s="21" t="s">
        <v>164</v>
      </c>
      <c r="C31" s="22">
        <v>43063</v>
      </c>
      <c r="D31" s="22">
        <f t="shared" si="5"/>
        <v>43064</v>
      </c>
      <c r="E31" s="23">
        <f t="shared" si="3"/>
        <v>43066</v>
      </c>
      <c r="F31" s="55"/>
      <c r="G31" s="56"/>
    </row>
    <row r="32" spans="1:7" ht="14.25" customHeight="1">
      <c r="A32" s="20" t="s">
        <v>151</v>
      </c>
      <c r="B32" s="21" t="s">
        <v>165</v>
      </c>
      <c r="C32" s="22">
        <v>43065</v>
      </c>
      <c r="D32" s="22">
        <f t="shared" si="5"/>
        <v>43066</v>
      </c>
      <c r="E32" s="23">
        <f t="shared" si="3"/>
        <v>43068</v>
      </c>
      <c r="F32" s="55"/>
      <c r="G32" s="56"/>
    </row>
    <row r="33" spans="1:7" ht="14.25" customHeight="1">
      <c r="A33" s="38" t="s">
        <v>151</v>
      </c>
      <c r="B33" s="39" t="s">
        <v>166</v>
      </c>
      <c r="C33" s="29">
        <v>43067</v>
      </c>
      <c r="D33" s="29">
        <f t="shared" si="5"/>
        <v>43068</v>
      </c>
      <c r="E33" s="30">
        <f t="shared" si="3"/>
        <v>43070</v>
      </c>
      <c r="F33" s="40"/>
      <c r="G33" s="41"/>
    </row>
    <row r="34" spans="1:7" ht="13.5">
      <c r="A34" s="33" t="s">
        <v>168</v>
      </c>
      <c r="B34" s="34"/>
      <c r="C34" s="34"/>
      <c r="D34" s="34"/>
      <c r="E34" s="34"/>
      <c r="F34" s="34"/>
      <c r="G34" s="57"/>
    </row>
    <row r="35" spans="1:7" ht="12.75">
      <c r="A35" s="43" t="s">
        <v>3</v>
      </c>
      <c r="B35" s="10" t="s">
        <v>4</v>
      </c>
      <c r="C35" s="44" t="s">
        <v>43</v>
      </c>
      <c r="D35" s="11" t="s">
        <v>169</v>
      </c>
      <c r="E35" s="12" t="s">
        <v>170</v>
      </c>
      <c r="F35" s="45" t="s">
        <v>7</v>
      </c>
      <c r="G35" s="46"/>
    </row>
    <row r="36" spans="1:7" ht="12.75">
      <c r="A36" s="47"/>
      <c r="B36" s="48"/>
      <c r="C36" s="49"/>
      <c r="D36" s="48"/>
      <c r="E36" s="50"/>
      <c r="F36" s="37"/>
      <c r="G36" s="19"/>
    </row>
    <row r="37" spans="1:7" ht="14.25" customHeight="1">
      <c r="A37" s="20" t="s">
        <v>171</v>
      </c>
      <c r="B37" s="22" t="s">
        <v>172</v>
      </c>
      <c r="C37" s="22">
        <v>43041</v>
      </c>
      <c r="D37" s="22">
        <f aca="true" t="shared" si="6" ref="D37:D40">C37+1</f>
        <v>43042</v>
      </c>
      <c r="E37" s="22">
        <f aca="true" t="shared" si="7" ref="E37:E40">D37+3</f>
        <v>43045</v>
      </c>
      <c r="F37" s="24" t="s">
        <v>11</v>
      </c>
      <c r="G37" s="19" t="s">
        <v>15</v>
      </c>
    </row>
    <row r="38" spans="1:7" ht="14.25" customHeight="1">
      <c r="A38" s="20" t="s">
        <v>171</v>
      </c>
      <c r="B38" s="22" t="s">
        <v>173</v>
      </c>
      <c r="C38" s="22">
        <f aca="true" t="shared" si="8" ref="C38:C40">SUM(C37,7)</f>
        <v>43048</v>
      </c>
      <c r="D38" s="22">
        <f t="shared" si="6"/>
        <v>43049</v>
      </c>
      <c r="E38" s="22">
        <f t="shared" si="7"/>
        <v>43052</v>
      </c>
      <c r="F38" s="24" t="s">
        <v>14</v>
      </c>
      <c r="G38" s="19" t="s">
        <v>15</v>
      </c>
    </row>
    <row r="39" spans="1:7" ht="14.25" customHeight="1">
      <c r="A39" s="20" t="s">
        <v>171</v>
      </c>
      <c r="B39" s="22" t="s">
        <v>174</v>
      </c>
      <c r="C39" s="22">
        <f t="shared" si="8"/>
        <v>43055</v>
      </c>
      <c r="D39" s="22">
        <f t="shared" si="6"/>
        <v>43056</v>
      </c>
      <c r="E39" s="22">
        <f t="shared" si="7"/>
        <v>43059</v>
      </c>
      <c r="F39" s="58" t="s">
        <v>17</v>
      </c>
      <c r="G39" s="59" t="s">
        <v>18</v>
      </c>
    </row>
    <row r="40" spans="1:7" ht="14.25" customHeight="1">
      <c r="A40" s="38" t="s">
        <v>171</v>
      </c>
      <c r="B40" s="29" t="s">
        <v>175</v>
      </c>
      <c r="C40" s="29">
        <f t="shared" si="8"/>
        <v>43062</v>
      </c>
      <c r="D40" s="29">
        <f t="shared" si="6"/>
        <v>43063</v>
      </c>
      <c r="E40" s="29">
        <f t="shared" si="7"/>
        <v>43066</v>
      </c>
      <c r="F40" s="60"/>
      <c r="G40" s="61"/>
    </row>
    <row r="42" spans="1:7" ht="12.75">
      <c r="A42" s="53" t="s">
        <v>127</v>
      </c>
      <c r="B42" s="54"/>
      <c r="C42" s="53"/>
      <c r="D42" s="53" t="s">
        <v>176</v>
      </c>
      <c r="F42" s="54"/>
      <c r="G42" s="54"/>
    </row>
    <row r="43" spans="1:7" ht="12.75">
      <c r="A43" s="53" t="s">
        <v>129</v>
      </c>
      <c r="B43" s="54"/>
      <c r="C43" s="54"/>
      <c r="D43" s="53" t="s">
        <v>177</v>
      </c>
      <c r="F43" s="54"/>
      <c r="G43" s="54"/>
    </row>
  </sheetData>
  <sheetProtection/>
  <mergeCells count="22">
    <mergeCell ref="A1:G1"/>
    <mergeCell ref="A2:G2"/>
    <mergeCell ref="A18:G18"/>
    <mergeCell ref="A34:G34"/>
    <mergeCell ref="A3:A4"/>
    <mergeCell ref="A19:A20"/>
    <mergeCell ref="A35:A36"/>
    <mergeCell ref="B3:B4"/>
    <mergeCell ref="B19:B20"/>
    <mergeCell ref="B35:B36"/>
    <mergeCell ref="C3:C4"/>
    <mergeCell ref="C19:C20"/>
    <mergeCell ref="C35:C36"/>
    <mergeCell ref="D3:D4"/>
    <mergeCell ref="D19:D20"/>
    <mergeCell ref="D35:D36"/>
    <mergeCell ref="E3:E4"/>
    <mergeCell ref="E19:E20"/>
    <mergeCell ref="E35:E36"/>
    <mergeCell ref="F3:F4"/>
    <mergeCell ref="F19:F20"/>
    <mergeCell ref="F35:F36"/>
  </mergeCells>
  <printOptions/>
  <pageMargins left="0.75" right="0.51" top="1.22" bottom="1.5" header="0.51" footer="0.35"/>
  <pageSetup horizontalDpi="600" verticalDpi="600" orientation="portrait" paperSize="9" scale="91"/>
  <headerFooter>
    <oddHeader>&amp;L&amp;"Times New Roman"&amp;14&amp;X&amp;G     &amp;16DAILAN BRIGHT INTERNATIONAL LOGISTICS.CO.,LTD&amp;C&amp;"华文行楷"&amp;22&amp;B大连柏瑞德国际物流有限公司</oddHeader>
    <oddFooter>&amp;L&amp;16&amp;X&amp;B地址：大连市中山区人民路时代广场B座3306室              直线：66667620/21/22/25/26/27/29/31/32
电话：0411-82799119（总机）传真：0411-82799115/116     直线：82779512/13/15/17 88079815/16
邮箱：info@brightup.net                                网址：www.brightup.net
&amp;R&amp;P/&amp;N</oddFooter>
  </headerFooter>
  <colBreaks count="1" manualBreakCount="1">
    <brk id="7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C14" sqref="C14"/>
    </sheetView>
  </sheetViews>
  <sheetFormatPr defaultColWidth="9.00390625" defaultRowHeight="14.25"/>
  <cols>
    <col min="1" max="1" width="24.375" style="1" customWidth="1"/>
    <col min="2" max="2" width="8.625" style="1" customWidth="1"/>
    <col min="3" max="3" width="8.50390625" style="1" customWidth="1"/>
    <col min="4" max="5" width="8.625" style="1" customWidth="1"/>
    <col min="6" max="6" width="10.375" style="1" bestFit="1" customWidth="1"/>
    <col min="7" max="7" width="20.625" style="1" customWidth="1"/>
    <col min="8" max="8" width="7.00390625" style="1" customWidth="1"/>
    <col min="9" max="16384" width="9.00390625" style="1" customWidth="1"/>
  </cols>
  <sheetData>
    <row r="1" spans="1:8" ht="33.75" customHeight="1">
      <c r="A1" s="2" t="s">
        <v>178</v>
      </c>
      <c r="B1" s="2"/>
      <c r="C1" s="2"/>
      <c r="D1" s="2"/>
      <c r="E1" s="2"/>
      <c r="F1" s="2"/>
      <c r="G1" s="2"/>
      <c r="H1" s="3"/>
    </row>
    <row r="2" spans="1:8" ht="14.25" customHeight="1">
      <c r="A2" s="4" t="s">
        <v>147</v>
      </c>
      <c r="B2" s="5"/>
      <c r="C2" s="5"/>
      <c r="D2" s="5"/>
      <c r="E2" s="5"/>
      <c r="F2" s="6"/>
      <c r="G2" s="7"/>
      <c r="H2" s="8"/>
    </row>
    <row r="3" spans="1:8" ht="18" customHeight="1">
      <c r="A3" s="9" t="s">
        <v>3</v>
      </c>
      <c r="B3" s="10" t="s">
        <v>4</v>
      </c>
      <c r="C3" s="11" t="s">
        <v>148</v>
      </c>
      <c r="D3" s="11" t="s">
        <v>149</v>
      </c>
      <c r="E3" s="12" t="s">
        <v>150</v>
      </c>
      <c r="F3" s="13" t="s">
        <v>7</v>
      </c>
      <c r="G3" s="14"/>
      <c r="H3" s="8"/>
    </row>
    <row r="4" spans="1:8" ht="18" customHeight="1">
      <c r="A4" s="15"/>
      <c r="B4" s="16"/>
      <c r="C4" s="16"/>
      <c r="D4" s="16"/>
      <c r="E4" s="17"/>
      <c r="F4" s="18"/>
      <c r="G4" s="19"/>
      <c r="H4" s="8"/>
    </row>
    <row r="5" spans="1:8" ht="14.25" customHeight="1">
      <c r="A5" s="20" t="s">
        <v>151</v>
      </c>
      <c r="B5" s="21" t="s">
        <v>152</v>
      </c>
      <c r="C5" s="22">
        <v>43039</v>
      </c>
      <c r="D5" s="22">
        <f>SUM(C5,1)</f>
        <v>43040</v>
      </c>
      <c r="E5" s="23">
        <f aca="true" t="shared" si="0" ref="E5:E17">D5+2</f>
        <v>43042</v>
      </c>
      <c r="F5" s="24" t="s">
        <v>11</v>
      </c>
      <c r="G5" s="19" t="s">
        <v>153</v>
      </c>
      <c r="H5" s="8"/>
    </row>
    <row r="6" spans="1:7" ht="14.25" customHeight="1">
      <c r="A6" s="20" t="s">
        <v>151</v>
      </c>
      <c r="B6" s="21" t="s">
        <v>154</v>
      </c>
      <c r="C6" s="22">
        <v>43042</v>
      </c>
      <c r="D6" s="22">
        <f aca="true" t="shared" si="1" ref="D6:D13">C6+1</f>
        <v>43043</v>
      </c>
      <c r="E6" s="23">
        <f t="shared" si="0"/>
        <v>43045</v>
      </c>
      <c r="F6" s="24" t="s">
        <v>14</v>
      </c>
      <c r="G6" s="19" t="s">
        <v>153</v>
      </c>
    </row>
    <row r="7" spans="1:7" ht="14.25" customHeight="1">
      <c r="A7" s="20" t="s">
        <v>151</v>
      </c>
      <c r="B7" s="21" t="s">
        <v>155</v>
      </c>
      <c r="C7" s="22">
        <v>43044</v>
      </c>
      <c r="D7" s="22">
        <f t="shared" si="1"/>
        <v>43045</v>
      </c>
      <c r="E7" s="23">
        <f t="shared" si="0"/>
        <v>43047</v>
      </c>
      <c r="F7" s="24" t="s">
        <v>17</v>
      </c>
      <c r="G7" s="19" t="s">
        <v>156</v>
      </c>
    </row>
    <row r="8" spans="1:7" ht="14.25" customHeight="1">
      <c r="A8" s="20" t="s">
        <v>151</v>
      </c>
      <c r="B8" s="21" t="s">
        <v>157</v>
      </c>
      <c r="C8" s="22">
        <v>43046</v>
      </c>
      <c r="D8" s="22">
        <f t="shared" si="1"/>
        <v>43047</v>
      </c>
      <c r="E8" s="23">
        <f t="shared" si="0"/>
        <v>43049</v>
      </c>
      <c r="F8" s="25"/>
      <c r="G8" s="26"/>
    </row>
    <row r="9" spans="1:7" ht="14.25" customHeight="1">
      <c r="A9" s="20" t="s">
        <v>151</v>
      </c>
      <c r="B9" s="21" t="s">
        <v>158</v>
      </c>
      <c r="C9" s="22">
        <v>43049</v>
      </c>
      <c r="D9" s="22">
        <f t="shared" si="1"/>
        <v>43050</v>
      </c>
      <c r="E9" s="23">
        <f t="shared" si="0"/>
        <v>43052</v>
      </c>
      <c r="F9" s="25"/>
      <c r="G9" s="26"/>
    </row>
    <row r="10" spans="1:7" ht="14.25" customHeight="1">
      <c r="A10" s="20" t="s">
        <v>151</v>
      </c>
      <c r="B10" s="21" t="s">
        <v>159</v>
      </c>
      <c r="C10" s="22">
        <v>43051</v>
      </c>
      <c r="D10" s="22">
        <f t="shared" si="1"/>
        <v>43052</v>
      </c>
      <c r="E10" s="23">
        <f t="shared" si="0"/>
        <v>43054</v>
      </c>
      <c r="F10" s="25"/>
      <c r="G10" s="26"/>
    </row>
    <row r="11" spans="1:7" ht="14.25" customHeight="1">
      <c r="A11" s="20" t="s">
        <v>151</v>
      </c>
      <c r="B11" s="21" t="s">
        <v>160</v>
      </c>
      <c r="C11" s="22">
        <v>43053</v>
      </c>
      <c r="D11" s="22">
        <f t="shared" si="1"/>
        <v>43054</v>
      </c>
      <c r="E11" s="23">
        <f t="shared" si="0"/>
        <v>43056</v>
      </c>
      <c r="F11" s="25"/>
      <c r="G11" s="26"/>
    </row>
    <row r="12" spans="1:7" ht="14.25" customHeight="1">
      <c r="A12" s="20" t="s">
        <v>151</v>
      </c>
      <c r="B12" s="21" t="s">
        <v>161</v>
      </c>
      <c r="C12" s="22">
        <v>43056</v>
      </c>
      <c r="D12" s="22">
        <f t="shared" si="1"/>
        <v>43057</v>
      </c>
      <c r="E12" s="23">
        <f t="shared" si="0"/>
        <v>43059</v>
      </c>
      <c r="F12" s="25"/>
      <c r="G12" s="26"/>
    </row>
    <row r="13" spans="1:7" ht="14.25" customHeight="1">
      <c r="A13" s="20" t="s">
        <v>151</v>
      </c>
      <c r="B13" s="21" t="s">
        <v>162</v>
      </c>
      <c r="C13" s="22">
        <v>43058</v>
      </c>
      <c r="D13" s="22">
        <f t="shared" si="1"/>
        <v>43059</v>
      </c>
      <c r="E13" s="23">
        <f t="shared" si="0"/>
        <v>43061</v>
      </c>
      <c r="F13" s="25"/>
      <c r="G13" s="26"/>
    </row>
    <row r="14" spans="1:7" ht="14.25" customHeight="1">
      <c r="A14" s="20" t="s">
        <v>151</v>
      </c>
      <c r="B14" s="21" t="s">
        <v>163</v>
      </c>
      <c r="C14" s="22">
        <v>43060</v>
      </c>
      <c r="D14" s="22">
        <f aca="true" t="shared" si="2" ref="D14:D17">SUM(C14,1)</f>
        <v>43061</v>
      </c>
      <c r="E14" s="23">
        <f t="shared" si="0"/>
        <v>43063</v>
      </c>
      <c r="F14" s="25"/>
      <c r="G14" s="26"/>
    </row>
    <row r="15" spans="1:7" ht="14.25" customHeight="1">
      <c r="A15" s="27" t="s">
        <v>151</v>
      </c>
      <c r="B15" s="21" t="s">
        <v>164</v>
      </c>
      <c r="C15" s="22">
        <v>43063</v>
      </c>
      <c r="D15" s="22">
        <f t="shared" si="2"/>
        <v>43064</v>
      </c>
      <c r="E15" s="23">
        <f t="shared" si="0"/>
        <v>43066</v>
      </c>
      <c r="F15" s="25"/>
      <c r="G15" s="26"/>
    </row>
    <row r="16" spans="1:7" ht="14.25" customHeight="1">
      <c r="A16" s="27" t="s">
        <v>151</v>
      </c>
      <c r="B16" s="21" t="s">
        <v>165</v>
      </c>
      <c r="C16" s="22">
        <v>43065</v>
      </c>
      <c r="D16" s="22">
        <f t="shared" si="2"/>
        <v>43066</v>
      </c>
      <c r="E16" s="23">
        <f t="shared" si="0"/>
        <v>43068</v>
      </c>
      <c r="F16" s="25"/>
      <c r="G16" s="26"/>
    </row>
    <row r="17" spans="1:7" ht="14.25" customHeight="1">
      <c r="A17" s="28" t="s">
        <v>151</v>
      </c>
      <c r="B17" s="21" t="s">
        <v>166</v>
      </c>
      <c r="C17" s="29">
        <v>43067</v>
      </c>
      <c r="D17" s="29">
        <f t="shared" si="2"/>
        <v>43068</v>
      </c>
      <c r="E17" s="30">
        <f t="shared" si="0"/>
        <v>43070</v>
      </c>
      <c r="F17" s="31"/>
      <c r="G17" s="32"/>
    </row>
    <row r="18" spans="1:7" ht="14.25" customHeight="1">
      <c r="A18" s="33" t="s">
        <v>179</v>
      </c>
      <c r="B18" s="34"/>
      <c r="C18" s="34"/>
      <c r="D18" s="34"/>
      <c r="E18" s="34"/>
      <c r="F18" s="35"/>
      <c r="G18" s="36"/>
    </row>
    <row r="19" spans="1:7" ht="18" customHeight="1">
      <c r="A19" s="9" t="s">
        <v>3</v>
      </c>
      <c r="B19" s="10" t="s">
        <v>4</v>
      </c>
      <c r="C19" s="11" t="s">
        <v>57</v>
      </c>
      <c r="D19" s="11" t="s">
        <v>180</v>
      </c>
      <c r="E19" s="12" t="s">
        <v>181</v>
      </c>
      <c r="F19" s="13" t="s">
        <v>7</v>
      </c>
      <c r="G19" s="14"/>
    </row>
    <row r="20" spans="1:7" ht="18" customHeight="1">
      <c r="A20" s="15"/>
      <c r="B20" s="16"/>
      <c r="C20" s="16"/>
      <c r="D20" s="16"/>
      <c r="E20" s="17"/>
      <c r="F20" s="37"/>
      <c r="G20" s="19"/>
    </row>
    <row r="21" spans="1:7" ht="14.25" customHeight="1">
      <c r="A21" s="20" t="s">
        <v>151</v>
      </c>
      <c r="B21" s="21" t="s">
        <v>154</v>
      </c>
      <c r="C21" s="22">
        <v>43042</v>
      </c>
      <c r="D21" s="22">
        <f>SUM(C21,1)</f>
        <v>43043</v>
      </c>
      <c r="E21" s="23">
        <f aca="true" t="shared" si="3" ref="E21:E24">D21+2</f>
        <v>43045</v>
      </c>
      <c r="F21" s="24" t="s">
        <v>11</v>
      </c>
      <c r="G21" s="19" t="s">
        <v>18</v>
      </c>
    </row>
    <row r="22" spans="1:7" ht="14.25" customHeight="1">
      <c r="A22" s="20" t="s">
        <v>151</v>
      </c>
      <c r="B22" s="21" t="s">
        <v>182</v>
      </c>
      <c r="C22" s="22">
        <f aca="true" t="shared" si="4" ref="C22:C24">SUM(C21,7)</f>
        <v>43049</v>
      </c>
      <c r="D22" s="22">
        <f>C22+1</f>
        <v>43050</v>
      </c>
      <c r="E22" s="23">
        <f t="shared" si="3"/>
        <v>43052</v>
      </c>
      <c r="F22" s="24" t="s">
        <v>14</v>
      </c>
      <c r="G22" s="19" t="s">
        <v>18</v>
      </c>
    </row>
    <row r="23" spans="1:7" ht="14.25" customHeight="1">
      <c r="A23" s="20" t="s">
        <v>151</v>
      </c>
      <c r="B23" s="21" t="s">
        <v>183</v>
      </c>
      <c r="C23" s="22">
        <f t="shared" si="4"/>
        <v>43056</v>
      </c>
      <c r="D23" s="22">
        <f>C23+1</f>
        <v>43057</v>
      </c>
      <c r="E23" s="23">
        <f t="shared" si="3"/>
        <v>43059</v>
      </c>
      <c r="F23" s="24" t="s">
        <v>17</v>
      </c>
      <c r="G23" s="19" t="s">
        <v>184</v>
      </c>
    </row>
    <row r="24" spans="1:7" ht="14.25" customHeight="1">
      <c r="A24" s="38" t="s">
        <v>151</v>
      </c>
      <c r="B24" s="39" t="s">
        <v>185</v>
      </c>
      <c r="C24" s="29">
        <f t="shared" si="4"/>
        <v>43063</v>
      </c>
      <c r="D24" s="29">
        <f>SUM(C24,1)</f>
        <v>43064</v>
      </c>
      <c r="E24" s="30">
        <f t="shared" si="3"/>
        <v>43066</v>
      </c>
      <c r="F24" s="40"/>
      <c r="G24" s="41"/>
    </row>
    <row r="25" spans="1:7" ht="13.5">
      <c r="A25" s="42" t="s">
        <v>168</v>
      </c>
      <c r="B25" s="35"/>
      <c r="C25" s="35"/>
      <c r="D25" s="35"/>
      <c r="E25" s="35"/>
      <c r="F25" s="35"/>
      <c r="G25" s="36"/>
    </row>
    <row r="26" spans="1:7" ht="14.25" customHeight="1">
      <c r="A26" s="43" t="s">
        <v>3</v>
      </c>
      <c r="B26" s="10" t="s">
        <v>4</v>
      </c>
      <c r="C26" s="44" t="s">
        <v>43</v>
      </c>
      <c r="D26" s="11" t="s">
        <v>169</v>
      </c>
      <c r="E26" s="12" t="s">
        <v>170</v>
      </c>
      <c r="F26" s="45" t="s">
        <v>7</v>
      </c>
      <c r="G26" s="46"/>
    </row>
    <row r="27" spans="1:7" ht="14.25" customHeight="1">
      <c r="A27" s="47"/>
      <c r="B27" s="48"/>
      <c r="C27" s="49"/>
      <c r="D27" s="48"/>
      <c r="E27" s="50"/>
      <c r="F27" s="37"/>
      <c r="G27" s="19"/>
    </row>
    <row r="28" spans="1:7" ht="14.25" customHeight="1">
      <c r="A28" s="20" t="s">
        <v>171</v>
      </c>
      <c r="B28" s="22" t="s">
        <v>172</v>
      </c>
      <c r="C28" s="22">
        <v>43041</v>
      </c>
      <c r="D28" s="22">
        <f aca="true" t="shared" si="5" ref="D28:D31">C28+1</f>
        <v>43042</v>
      </c>
      <c r="E28" s="22">
        <f aca="true" t="shared" si="6" ref="E28:E31">D28+3</f>
        <v>43045</v>
      </c>
      <c r="F28" s="24" t="s">
        <v>11</v>
      </c>
      <c r="G28" s="19" t="s">
        <v>15</v>
      </c>
    </row>
    <row r="29" spans="1:7" ht="14.25" customHeight="1">
      <c r="A29" s="20" t="s">
        <v>171</v>
      </c>
      <c r="B29" s="22" t="s">
        <v>173</v>
      </c>
      <c r="C29" s="22">
        <f aca="true" t="shared" si="7" ref="C29:C31">SUM(C28,7)</f>
        <v>43048</v>
      </c>
      <c r="D29" s="22">
        <f t="shared" si="5"/>
        <v>43049</v>
      </c>
      <c r="E29" s="22">
        <f t="shared" si="6"/>
        <v>43052</v>
      </c>
      <c r="F29" s="24" t="s">
        <v>14</v>
      </c>
      <c r="G29" s="19" t="s">
        <v>15</v>
      </c>
    </row>
    <row r="30" spans="1:7" ht="14.25" customHeight="1">
      <c r="A30" s="20" t="s">
        <v>171</v>
      </c>
      <c r="B30" s="22" t="s">
        <v>174</v>
      </c>
      <c r="C30" s="22">
        <f t="shared" si="7"/>
        <v>43055</v>
      </c>
      <c r="D30" s="22">
        <f t="shared" si="5"/>
        <v>43056</v>
      </c>
      <c r="E30" s="22">
        <f t="shared" si="6"/>
        <v>43059</v>
      </c>
      <c r="F30" s="24" t="s">
        <v>17</v>
      </c>
      <c r="G30" s="19" t="s">
        <v>18</v>
      </c>
    </row>
    <row r="31" spans="1:7" ht="14.25" customHeight="1">
      <c r="A31" s="38" t="s">
        <v>171</v>
      </c>
      <c r="B31" s="29" t="s">
        <v>175</v>
      </c>
      <c r="C31" s="29">
        <f t="shared" si="7"/>
        <v>43062</v>
      </c>
      <c r="D31" s="29">
        <f t="shared" si="5"/>
        <v>43063</v>
      </c>
      <c r="E31" s="29">
        <f t="shared" si="6"/>
        <v>43066</v>
      </c>
      <c r="F31" s="51"/>
      <c r="G31" s="52"/>
    </row>
    <row r="33" spans="1:7" ht="12.75">
      <c r="A33" s="53" t="s">
        <v>127</v>
      </c>
      <c r="B33" s="54"/>
      <c r="C33" s="53"/>
      <c r="D33" s="53" t="s">
        <v>176</v>
      </c>
      <c r="F33" s="54"/>
      <c r="G33" s="54"/>
    </row>
    <row r="34" spans="1:7" ht="12.75">
      <c r="A34" s="53" t="s">
        <v>129</v>
      </c>
      <c r="B34" s="54"/>
      <c r="C34" s="54"/>
      <c r="D34" s="53" t="s">
        <v>177</v>
      </c>
      <c r="F34" s="54"/>
      <c r="G34" s="54"/>
    </row>
    <row r="35" spans="1:7" ht="12.75">
      <c r="A35" s="54"/>
      <c r="B35" s="54"/>
      <c r="C35" s="54"/>
      <c r="D35" s="54"/>
      <c r="E35" s="54"/>
      <c r="F35" s="54"/>
      <c r="G35" s="54"/>
    </row>
    <row r="36" spans="1:7" ht="12.75">
      <c r="A36" s="54"/>
      <c r="B36" s="54"/>
      <c r="C36" s="54"/>
      <c r="D36" s="54"/>
      <c r="E36" s="54"/>
      <c r="F36" s="54"/>
      <c r="G36" s="54"/>
    </row>
  </sheetData>
  <sheetProtection/>
  <mergeCells count="22">
    <mergeCell ref="A1:G1"/>
    <mergeCell ref="A2:G2"/>
    <mergeCell ref="A18:G18"/>
    <mergeCell ref="A25:G25"/>
    <mergeCell ref="A3:A4"/>
    <mergeCell ref="A19:A20"/>
    <mergeCell ref="A26:A27"/>
    <mergeCell ref="B3:B4"/>
    <mergeCell ref="B19:B20"/>
    <mergeCell ref="B26:B27"/>
    <mergeCell ref="C3:C4"/>
    <mergeCell ref="C19:C20"/>
    <mergeCell ref="C26:C27"/>
    <mergeCell ref="D3:D4"/>
    <mergeCell ref="D19:D20"/>
    <mergeCell ref="D26:D27"/>
    <mergeCell ref="E3:E4"/>
    <mergeCell ref="E19:E20"/>
    <mergeCell ref="E26:E27"/>
    <mergeCell ref="F3:F4"/>
    <mergeCell ref="F19:F20"/>
    <mergeCell ref="F26:F27"/>
  </mergeCells>
  <printOptions/>
  <pageMargins left="0.75" right="0.51" top="1.22" bottom="1.5" header="0.51" footer="0.35"/>
  <pageSetup horizontalDpi="600" verticalDpi="600" orientation="portrait" paperSize="9" scale="91"/>
  <headerFooter>
    <oddHeader>&amp;L&amp;"Times New Roman"&amp;14&amp;X&amp;G     &amp;16DAILAN BRIGHT INTERNATIONAL LOGISTICS.CO.,LTD&amp;C&amp;"华文行楷"&amp;22&amp;B大连柏瑞德国际物流有限公司</oddHeader>
    <oddFooter>&amp;L&amp;16&amp;X&amp;B地址：大连市中山区人民路时代广场B座3306室              直线：66667620/21/22/25/26/27/29/31/32
电话：0411-82799119（总机）传真：0411-82799115/116     直线：82779512/13/15/17 88079815/16
邮箱：info@brightup.net                                网址：www.brightup.net
&amp;R&amp;P/&amp;N</oddFooter>
  </headerFooter>
  <colBreaks count="1" manualBreakCount="1">
    <brk id="7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cp:lastPrinted>2017-08-30T02:18:45Z</cp:lastPrinted>
  <dcterms:created xsi:type="dcterms:W3CDTF">1996-12-17T01:32:42Z</dcterms:created>
  <dcterms:modified xsi:type="dcterms:W3CDTF">2017-10-31T05:40:48Z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  <property fmtid="{D5CDD505-2E9C-101B-9397-08002B2CF9AE}" pid="4" name="KSOReadingLayo">
    <vt:bool>true</vt:bool>
  </property>
</Properties>
</file>