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60" tabRatio="866" activeTab="0"/>
  </bookViews>
  <sheets>
    <sheet name="拼箱日本" sheetId="1" r:id="rId1"/>
  </sheets>
  <definedNames>
    <definedName name="_xlnm.Print_Area" localSheetId="0">'拼箱日本'!$A$1:$I$46</definedName>
  </definedNames>
  <calcPr fullCalcOnLoad="1"/>
</workbook>
</file>

<file path=xl/sharedStrings.xml><?xml version="1.0" encoding="utf-8"?>
<sst xmlns="http://schemas.openxmlformats.org/spreadsheetml/2006/main" count="143" uniqueCount="71">
  <si>
    <t xml:space="preserve">     出口拼箱船期表/日本线-2018年1月份</t>
  </si>
  <si>
    <t xml:space="preserve">周六关西班：大连－大阪-神户（一期）                                               </t>
  </si>
  <si>
    <t>CARRIER:三峰/海丰</t>
  </si>
  <si>
    <t>船名</t>
  </si>
  <si>
    <t>航次</t>
  </si>
  <si>
    <t>大连
（周六）</t>
  </si>
  <si>
    <t>大阪
（周一）</t>
  </si>
  <si>
    <t>神户
（周二）</t>
  </si>
  <si>
    <t>入港时间：</t>
  </si>
  <si>
    <t>周四10:00-21:00</t>
  </si>
  <si>
    <t>中外运北京SINOTRANS BEIJING</t>
  </si>
  <si>
    <t>1801E</t>
  </si>
  <si>
    <t>截单时间：</t>
  </si>
  <si>
    <t>周三12:00</t>
  </si>
  <si>
    <t>海丰泽仁RESOLUTION</t>
  </si>
  <si>
    <t>1802E</t>
  </si>
  <si>
    <t>截货时间：</t>
  </si>
  <si>
    <t>周三16:00</t>
  </si>
  <si>
    <t>1803E</t>
  </si>
  <si>
    <t>截关时间：</t>
  </si>
  <si>
    <t>周四14:00</t>
  </si>
  <si>
    <t>1804E</t>
  </si>
  <si>
    <t>场地联系人：</t>
  </si>
  <si>
    <t>DCT 曲振明</t>
  </si>
  <si>
    <t>1805E</t>
  </si>
  <si>
    <t>场地电话：</t>
  </si>
  <si>
    <t xml:space="preserve">周日九州：大连－门司-博多（一期）                                                 </t>
  </si>
  <si>
    <t>大连
（周日）</t>
  </si>
  <si>
    <r>
      <t xml:space="preserve">博多
</t>
    </r>
    <r>
      <rPr>
        <sz val="9"/>
        <rFont val="宋体"/>
        <family val="0"/>
      </rPr>
      <t>(直拼周二)</t>
    </r>
  </si>
  <si>
    <t>门司
（周三）</t>
  </si>
  <si>
    <t>周五10:00-18:00</t>
  </si>
  <si>
    <t>海丰马尼拉SITC MANILA</t>
  </si>
  <si>
    <t>周四12:00</t>
  </si>
  <si>
    <t>中外运宁波SINOTRANS NINGBO</t>
  </si>
  <si>
    <t>周四16:00</t>
  </si>
  <si>
    <t>周五14:00</t>
  </si>
  <si>
    <t>DCT 陈世权</t>
  </si>
  <si>
    <t xml:space="preserve">    ※博多不一定每周都开直拼，转拼从门司转，一般周五左右到博多，具体情况需要每周确认。</t>
  </si>
  <si>
    <t xml:space="preserve">周日关东班：大连－东京-横滨-名古屋（三期）                                         </t>
  </si>
  <si>
    <t>CARRIER:三峰</t>
  </si>
  <si>
    <t>东京
（周三）</t>
  </si>
  <si>
    <t>横滨
（周四）</t>
  </si>
  <si>
    <t>名古屋
（周六)</t>
  </si>
  <si>
    <t>周四19:00-周五18:00</t>
  </si>
  <si>
    <t>中海门司    HANSA STEINBURG</t>
  </si>
  <si>
    <t>097E</t>
  </si>
  <si>
    <t>中海伊势湾  BARO</t>
  </si>
  <si>
    <t>075E</t>
  </si>
  <si>
    <t>098E</t>
  </si>
  <si>
    <t>076E</t>
  </si>
  <si>
    <t>099E</t>
  </si>
  <si>
    <t xml:space="preserve">周日关西班：大连-大阪（一期）                                                   </t>
  </si>
  <si>
    <t>CARRIER:海丰</t>
  </si>
  <si>
    <t>大阪
（周三）</t>
  </si>
  <si>
    <t>周五10:00-21:00</t>
  </si>
  <si>
    <t>海丰烟台    SITC YANTAI</t>
  </si>
  <si>
    <t>1802S</t>
  </si>
  <si>
    <t>海丰大阪    SITC OSAKA</t>
  </si>
  <si>
    <t>海丰威海    SITC WEIHAI</t>
  </si>
  <si>
    <t>1804S</t>
  </si>
  <si>
    <t>海丰四日市  SITC YOKKAICHI</t>
  </si>
  <si>
    <t xml:space="preserve">周日关东班：大连-名古屋（一期）                                                 </t>
  </si>
  <si>
    <t>名古屋
（周三）</t>
  </si>
  <si>
    <t>周五10:00-22:00</t>
  </si>
  <si>
    <t>海丰联翔   HARRIER</t>
  </si>
  <si>
    <t>海丰依波尼 EPONYMA</t>
  </si>
  <si>
    <t>海丰釜山   SITC BUSAN</t>
  </si>
  <si>
    <t>联系人:李玲</t>
  </si>
  <si>
    <t>电话：0411-82779512</t>
  </si>
  <si>
    <t>邮  箱：jplcl@brightup.net</t>
  </si>
  <si>
    <t>手机：15942611422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</si>
</sst>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m&quot;月&quot;d&quot;日&quot;;@"/>
  </numFmts>
  <fonts count="29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0" fillId="0" borderId="0">
      <alignment/>
      <protection/>
    </xf>
    <xf numFmtId="0" fontId="20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21" fillId="10" borderId="6" applyNumberFormat="0" applyAlignment="0" applyProtection="0"/>
    <xf numFmtId="0" fontId="7" fillId="10" borderId="1" applyNumberFormat="0" applyAlignment="0" applyProtection="0"/>
    <xf numFmtId="0" fontId="22" fillId="11" borderId="7" applyNumberFormat="0" applyAlignment="0" applyProtection="0"/>
    <xf numFmtId="0" fontId="10" fillId="3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10" fillId="14" borderId="0" applyNumberFormat="0" applyBorder="0" applyAlignment="0" applyProtection="0"/>
    <xf numFmtId="0" fontId="8" fillId="15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vertical="center"/>
    </xf>
    <xf numFmtId="178" fontId="4" fillId="0" borderId="12" xfId="0" applyNumberFormat="1" applyFont="1" applyFill="1" applyBorder="1" applyAlignment="1">
      <alignment vertical="center"/>
    </xf>
    <xf numFmtId="178" fontId="4" fillId="0" borderId="13" xfId="0" applyNumberFormat="1" applyFont="1" applyFill="1" applyBorder="1" applyAlignment="1">
      <alignment vertical="center"/>
    </xf>
    <xf numFmtId="178" fontId="1" fillId="24" borderId="14" xfId="0" applyNumberFormat="1" applyFont="1" applyFill="1" applyBorder="1" applyAlignment="1">
      <alignment horizontal="center" vertical="center"/>
    </xf>
    <xf numFmtId="178" fontId="1" fillId="24" borderId="15" xfId="0" applyNumberFormat="1" applyFont="1" applyFill="1" applyBorder="1" applyAlignment="1">
      <alignment horizontal="center" vertical="center"/>
    </xf>
    <xf numFmtId="178" fontId="1" fillId="24" borderId="15" xfId="0" applyNumberFormat="1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vertical="center"/>
    </xf>
    <xf numFmtId="178" fontId="1" fillId="24" borderId="17" xfId="0" applyNumberFormat="1" applyFont="1" applyFill="1" applyBorder="1" applyAlignment="1">
      <alignment horizontal="center" vertical="center"/>
    </xf>
    <xf numFmtId="178" fontId="1" fillId="24" borderId="18" xfId="0" applyNumberFormat="1" applyFont="1" applyFill="1" applyBorder="1" applyAlignment="1">
      <alignment horizontal="center" vertical="center"/>
    </xf>
    <xf numFmtId="178" fontId="1" fillId="24" borderId="18" xfId="0" applyNumberFormat="1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26" fillId="0" borderId="19" xfId="0" applyFont="1" applyFill="1" applyBorder="1" applyAlignment="1">
      <alignment vertical="center"/>
    </xf>
    <xf numFmtId="178" fontId="1" fillId="24" borderId="17" xfId="0" applyNumberFormat="1" applyFont="1" applyFill="1" applyBorder="1" applyAlignment="1">
      <alignment horizontal="left" vertical="center"/>
    </xf>
    <xf numFmtId="58" fontId="1" fillId="24" borderId="18" xfId="0" applyNumberFormat="1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vertical="center" wrapText="1"/>
    </xf>
    <xf numFmtId="178" fontId="4" fillId="0" borderId="17" xfId="0" applyNumberFormat="1" applyFont="1" applyFill="1" applyBorder="1" applyAlignment="1">
      <alignment vertical="center" wrapText="1"/>
    </xf>
    <xf numFmtId="0" fontId="26" fillId="0" borderId="19" xfId="0" applyFont="1" applyFill="1" applyBorder="1" applyAlignment="1">
      <alignment horizontal="left" vertical="center" wrapText="1"/>
    </xf>
    <xf numFmtId="178" fontId="1" fillId="24" borderId="20" xfId="0" applyNumberFormat="1" applyFont="1" applyFill="1" applyBorder="1" applyAlignment="1">
      <alignment horizontal="left" vertical="center"/>
    </xf>
    <xf numFmtId="178" fontId="1" fillId="24" borderId="21" xfId="0" applyNumberFormat="1" applyFont="1" applyFill="1" applyBorder="1" applyAlignment="1">
      <alignment horizontal="center" vertical="center"/>
    </xf>
    <xf numFmtId="58" fontId="1" fillId="24" borderId="21" xfId="0" applyNumberFormat="1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vertical="center" wrapText="1"/>
    </xf>
    <xf numFmtId="178" fontId="4" fillId="0" borderId="20" xfId="0" applyNumberFormat="1" applyFont="1" applyFill="1" applyBorder="1" applyAlignment="1">
      <alignment vertical="center" wrapText="1"/>
    </xf>
    <xf numFmtId="0" fontId="26" fillId="0" borderId="22" xfId="0" applyFont="1" applyFill="1" applyBorder="1" applyAlignment="1">
      <alignment horizontal="left" vertical="center" wrapText="1"/>
    </xf>
    <xf numFmtId="178" fontId="4" fillId="0" borderId="23" xfId="0" applyNumberFormat="1" applyFont="1" applyFill="1" applyBorder="1" applyAlignment="1">
      <alignment vertical="center"/>
    </xf>
    <xf numFmtId="178" fontId="4" fillId="0" borderId="24" xfId="0" applyNumberFormat="1" applyFont="1" applyFill="1" applyBorder="1" applyAlignment="1">
      <alignment vertical="center"/>
    </xf>
    <xf numFmtId="178" fontId="4" fillId="0" borderId="25" xfId="0" applyNumberFormat="1" applyFont="1" applyFill="1" applyBorder="1" applyAlignment="1">
      <alignment vertical="center"/>
    </xf>
    <xf numFmtId="178" fontId="1" fillId="24" borderId="26" xfId="0" applyNumberFormat="1" applyFont="1" applyFill="1" applyBorder="1" applyAlignment="1">
      <alignment horizontal="center" vertical="center"/>
    </xf>
    <xf numFmtId="178" fontId="1" fillId="24" borderId="27" xfId="0" applyNumberFormat="1" applyFont="1" applyFill="1" applyBorder="1" applyAlignment="1">
      <alignment horizontal="center" vertical="center"/>
    </xf>
    <xf numFmtId="178" fontId="1" fillId="24" borderId="27" xfId="0" applyNumberFormat="1" applyFont="1" applyFill="1" applyBorder="1" applyAlignment="1">
      <alignment horizontal="center" vertical="center" wrapText="1"/>
    </xf>
    <xf numFmtId="178" fontId="1" fillId="24" borderId="28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/>
    </xf>
    <xf numFmtId="0" fontId="26" fillId="0" borderId="30" xfId="0" applyFont="1" applyFill="1" applyBorder="1" applyAlignment="1">
      <alignment horizontal="left" vertical="center"/>
    </xf>
    <xf numFmtId="178" fontId="1" fillId="24" borderId="31" xfId="0" applyNumberFormat="1" applyFont="1" applyFill="1" applyBorder="1" applyAlignment="1">
      <alignment horizontal="center" vertical="center"/>
    </xf>
    <xf numFmtId="178" fontId="1" fillId="24" borderId="32" xfId="0" applyNumberFormat="1" applyFont="1" applyFill="1" applyBorder="1" applyAlignment="1">
      <alignment horizontal="center" vertical="center"/>
    </xf>
    <xf numFmtId="178" fontId="1" fillId="24" borderId="32" xfId="0" applyNumberFormat="1" applyFont="1" applyFill="1" applyBorder="1" applyAlignment="1">
      <alignment horizontal="center" vertical="center" wrapText="1"/>
    </xf>
    <xf numFmtId="178" fontId="1" fillId="24" borderId="33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center"/>
    </xf>
    <xf numFmtId="0" fontId="26" fillId="0" borderId="35" xfId="0" applyFont="1" applyFill="1" applyBorder="1" applyAlignment="1">
      <alignment horizontal="left" vertical="center"/>
    </xf>
    <xf numFmtId="58" fontId="1" fillId="24" borderId="17" xfId="0" applyNumberFormat="1" applyFont="1" applyFill="1" applyBorder="1" applyAlignment="1">
      <alignment horizontal="left" vertical="center"/>
    </xf>
    <xf numFmtId="58" fontId="1" fillId="24" borderId="19" xfId="0" applyNumberFormat="1" applyFont="1" applyFill="1" applyBorder="1" applyAlignment="1">
      <alignment horizontal="center" vertical="center"/>
    </xf>
    <xf numFmtId="178" fontId="4" fillId="0" borderId="36" xfId="0" applyNumberFormat="1" applyFont="1" applyFill="1" applyBorder="1" applyAlignment="1">
      <alignment vertical="center" wrapText="1"/>
    </xf>
    <xf numFmtId="58" fontId="1" fillId="24" borderId="20" xfId="0" applyNumberFormat="1" applyFont="1" applyFill="1" applyBorder="1" applyAlignment="1">
      <alignment horizontal="left" vertical="center"/>
    </xf>
    <xf numFmtId="58" fontId="1" fillId="24" borderId="22" xfId="0" applyNumberFormat="1" applyFont="1" applyFill="1" applyBorder="1" applyAlignment="1">
      <alignment horizontal="center" vertical="center"/>
    </xf>
    <xf numFmtId="178" fontId="4" fillId="0" borderId="37" xfId="0" applyNumberFormat="1" applyFont="1" applyFill="1" applyBorder="1" applyAlignment="1">
      <alignment vertical="center" wrapText="1"/>
    </xf>
    <xf numFmtId="58" fontId="4" fillId="0" borderId="38" xfId="0" applyNumberFormat="1" applyFont="1" applyFill="1" applyBorder="1" applyAlignment="1">
      <alignment horizontal="left" vertical="center"/>
    </xf>
    <xf numFmtId="58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39" xfId="0" applyNumberFormat="1" applyFont="1" applyFill="1" applyBorder="1" applyAlignment="1">
      <alignment vertical="center"/>
    </xf>
    <xf numFmtId="178" fontId="4" fillId="0" borderId="38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39" xfId="0" applyNumberFormat="1" applyFont="1" applyFill="1" applyBorder="1" applyAlignment="1">
      <alignment vertical="center"/>
    </xf>
    <xf numFmtId="58" fontId="1" fillId="24" borderId="14" xfId="0" applyNumberFormat="1" applyFont="1" applyFill="1" applyBorder="1" applyAlignment="1">
      <alignment horizontal="center" vertical="center"/>
    </xf>
    <xf numFmtId="178" fontId="1" fillId="24" borderId="16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/>
    </xf>
    <xf numFmtId="58" fontId="1" fillId="24" borderId="17" xfId="0" applyNumberFormat="1" applyFont="1" applyFill="1" applyBorder="1" applyAlignment="1">
      <alignment horizontal="center" vertical="center"/>
    </xf>
    <xf numFmtId="178" fontId="1" fillId="24" borderId="19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/>
    </xf>
    <xf numFmtId="0" fontId="26" fillId="0" borderId="35" xfId="0" applyFont="1" applyFill="1" applyBorder="1" applyAlignment="1">
      <alignment vertical="center"/>
    </xf>
    <xf numFmtId="178" fontId="1" fillId="24" borderId="22" xfId="0" applyNumberFormat="1" applyFont="1" applyFill="1" applyBorder="1" applyAlignment="1">
      <alignment horizontal="center" vertical="center" wrapText="1"/>
    </xf>
    <xf numFmtId="178" fontId="4" fillId="0" borderId="41" xfId="0" applyNumberFormat="1" applyFont="1" applyFill="1" applyBorder="1" applyAlignment="1">
      <alignment vertical="center"/>
    </xf>
    <xf numFmtId="178" fontId="4" fillId="0" borderId="42" xfId="0" applyNumberFormat="1" applyFont="1" applyFill="1" applyBorder="1" applyAlignment="1">
      <alignment vertical="center"/>
    </xf>
    <xf numFmtId="178" fontId="4" fillId="0" borderId="43" xfId="0" applyNumberFormat="1" applyFont="1" applyFill="1" applyBorder="1" applyAlignment="1">
      <alignment vertical="center"/>
    </xf>
    <xf numFmtId="0" fontId="1" fillId="24" borderId="27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 wrapText="1"/>
    </xf>
    <xf numFmtId="0" fontId="0" fillId="24" borderId="32" xfId="0" applyFont="1" applyFill="1" applyBorder="1" applyAlignment="1">
      <alignment horizontal="center" vertical="center"/>
    </xf>
    <xf numFmtId="0" fontId="0" fillId="24" borderId="33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vertical="center"/>
    </xf>
    <xf numFmtId="0" fontId="0" fillId="24" borderId="21" xfId="0" applyFont="1" applyFill="1" applyBorder="1" applyAlignment="1">
      <alignment vertical="center"/>
    </xf>
    <xf numFmtId="0" fontId="26" fillId="0" borderId="30" xfId="0" applyFont="1" applyFill="1" applyBorder="1" applyAlignment="1">
      <alignment vertical="center"/>
    </xf>
    <xf numFmtId="178" fontId="1" fillId="24" borderId="19" xfId="0" applyNumberFormat="1" applyFont="1" applyFill="1" applyBorder="1" applyAlignment="1">
      <alignment vertical="center" wrapText="1"/>
    </xf>
    <xf numFmtId="178" fontId="1" fillId="24" borderId="22" xfId="0" applyNumberFormat="1" applyFont="1" applyFill="1" applyBorder="1" applyAlignment="1">
      <alignment vertical="center" wrapText="1"/>
    </xf>
    <xf numFmtId="178" fontId="4" fillId="0" borderId="44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left" vertical="center"/>
    </xf>
    <xf numFmtId="178" fontId="27" fillId="0" borderId="0" xfId="0" applyNumberFormat="1" applyFont="1" applyFill="1" applyBorder="1" applyAlignment="1">
      <alignment horizontal="center" vertical="center"/>
    </xf>
    <xf numFmtId="178" fontId="27" fillId="0" borderId="0" xfId="0" applyNumberFormat="1" applyFont="1" applyFill="1" applyBorder="1" applyAlignment="1">
      <alignment vertical="center"/>
    </xf>
    <xf numFmtId="178" fontId="27" fillId="0" borderId="0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vertical="center"/>
    </xf>
    <xf numFmtId="0" fontId="28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常规_2009年日本线自有船1月份班期0202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常规 10" xfId="68"/>
    <cellStyle name="40% - 强调文字颜色 6" xfId="69"/>
    <cellStyle name="60% - 强调文字颜色 6" xfId="70"/>
    <cellStyle name="常规 11" xfId="71"/>
    <cellStyle name="常规 2" xfId="72"/>
    <cellStyle name="常规 3" xfId="73"/>
    <cellStyle name="常规 4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pane ySplit="1" topLeftCell="A2" activePane="bottomLeft" state="frozen"/>
      <selection pane="bottomLeft" activeCell="A44" sqref="A44:G45"/>
    </sheetView>
  </sheetViews>
  <sheetFormatPr defaultColWidth="9.00390625" defaultRowHeight="14.25"/>
  <cols>
    <col min="1" max="1" width="24.125" style="1" customWidth="1"/>
    <col min="2" max="5" width="8.125" style="2" customWidth="1"/>
    <col min="6" max="6" width="8.125" style="3" customWidth="1"/>
    <col min="7" max="7" width="11.625" style="4" customWidth="1"/>
    <col min="8" max="8" width="18.875" style="4" customWidth="1"/>
    <col min="9" max="9" width="4.00390625" style="5" customWidth="1"/>
    <col min="10" max="16384" width="9.00390625" style="2" customWidth="1"/>
  </cols>
  <sheetData>
    <row r="1" spans="1:9" ht="33.75" customHeight="1">
      <c r="A1" s="6" t="s">
        <v>0</v>
      </c>
      <c r="B1" s="6"/>
      <c r="C1" s="6"/>
      <c r="D1" s="6"/>
      <c r="E1" s="6"/>
      <c r="F1" s="6"/>
      <c r="G1" s="6"/>
      <c r="H1" s="6"/>
      <c r="I1" s="91"/>
    </row>
    <row r="2" spans="1:9" ht="14.25" customHeight="1">
      <c r="A2" s="7" t="s">
        <v>1</v>
      </c>
      <c r="B2" s="8"/>
      <c r="C2" s="8"/>
      <c r="D2" s="8"/>
      <c r="E2" s="8"/>
      <c r="F2" s="8"/>
      <c r="G2" s="8" t="s">
        <v>2</v>
      </c>
      <c r="H2" s="9"/>
      <c r="I2" s="60"/>
    </row>
    <row r="3" spans="1:9" ht="14.25" customHeight="1">
      <c r="A3" s="10" t="s">
        <v>3</v>
      </c>
      <c r="B3" s="11" t="s">
        <v>4</v>
      </c>
      <c r="C3" s="12" t="s">
        <v>5</v>
      </c>
      <c r="D3" s="12" t="s">
        <v>6</v>
      </c>
      <c r="E3" s="12" t="s">
        <v>7</v>
      </c>
      <c r="F3" s="13"/>
      <c r="G3" s="14" t="s">
        <v>8</v>
      </c>
      <c r="H3" s="15" t="s">
        <v>9</v>
      </c>
      <c r="I3" s="92"/>
    </row>
    <row r="4" spans="1:9" ht="14.25" customHeight="1">
      <c r="A4" s="16"/>
      <c r="B4" s="17"/>
      <c r="C4" s="18"/>
      <c r="D4" s="18"/>
      <c r="E4" s="18"/>
      <c r="F4" s="19"/>
      <c r="G4" s="20"/>
      <c r="H4" s="21"/>
      <c r="I4" s="93"/>
    </row>
    <row r="5" spans="1:9" ht="14.25" customHeight="1">
      <c r="A5" s="22" t="s">
        <v>10</v>
      </c>
      <c r="B5" s="17" t="s">
        <v>11</v>
      </c>
      <c r="C5" s="23">
        <v>42741</v>
      </c>
      <c r="D5" s="23">
        <f aca="true" t="shared" si="0" ref="D5:D8">C5+2</f>
        <v>42743</v>
      </c>
      <c r="E5" s="23">
        <f>C5+3</f>
        <v>42744</v>
      </c>
      <c r="F5" s="24"/>
      <c r="G5" s="25" t="s">
        <v>12</v>
      </c>
      <c r="H5" s="26" t="s">
        <v>13</v>
      </c>
      <c r="I5" s="92"/>
    </row>
    <row r="6" spans="1:9" ht="14.25" customHeight="1">
      <c r="A6" s="22" t="s">
        <v>14</v>
      </c>
      <c r="B6" s="17" t="s">
        <v>15</v>
      </c>
      <c r="C6" s="23">
        <f>C5+7</f>
        <v>42748</v>
      </c>
      <c r="D6" s="23">
        <f t="shared" si="0"/>
        <v>42750</v>
      </c>
      <c r="E6" s="23">
        <f aca="true" t="shared" si="1" ref="E5:E8">C6+3</f>
        <v>42751</v>
      </c>
      <c r="F6" s="24"/>
      <c r="G6" s="25" t="s">
        <v>16</v>
      </c>
      <c r="H6" s="26" t="s">
        <v>17</v>
      </c>
      <c r="I6" s="93"/>
    </row>
    <row r="7" spans="1:8" ht="14.25" customHeight="1">
      <c r="A7" s="22" t="s">
        <v>10</v>
      </c>
      <c r="B7" s="17" t="s">
        <v>18</v>
      </c>
      <c r="C7" s="23">
        <f>C5+14</f>
        <v>42755</v>
      </c>
      <c r="D7" s="23">
        <f t="shared" si="0"/>
        <v>42757</v>
      </c>
      <c r="E7" s="23">
        <f t="shared" si="1"/>
        <v>42758</v>
      </c>
      <c r="F7" s="24"/>
      <c r="G7" s="25" t="s">
        <v>19</v>
      </c>
      <c r="H7" s="26" t="s">
        <v>20</v>
      </c>
    </row>
    <row r="8" spans="1:8" ht="14.25" customHeight="1">
      <c r="A8" s="22" t="s">
        <v>14</v>
      </c>
      <c r="B8" s="17" t="s">
        <v>21</v>
      </c>
      <c r="C8" s="23">
        <f>C5+21</f>
        <v>42762</v>
      </c>
      <c r="D8" s="23">
        <f t="shared" si="0"/>
        <v>42764</v>
      </c>
      <c r="E8" s="23">
        <f t="shared" si="1"/>
        <v>42765</v>
      </c>
      <c r="F8" s="24"/>
      <c r="G8" s="25" t="s">
        <v>22</v>
      </c>
      <c r="H8" s="26" t="s">
        <v>23</v>
      </c>
    </row>
    <row r="9" spans="1:8" ht="14.25" customHeight="1">
      <c r="A9" s="27" t="s">
        <v>10</v>
      </c>
      <c r="B9" s="28" t="s">
        <v>24</v>
      </c>
      <c r="C9" s="29">
        <f>C8+7</f>
        <v>42769</v>
      </c>
      <c r="D9" s="29">
        <f>D8+7</f>
        <v>42771</v>
      </c>
      <c r="E9" s="29">
        <f>E8+7</f>
        <v>42772</v>
      </c>
      <c r="F9" s="30"/>
      <c r="G9" s="31" t="s">
        <v>25</v>
      </c>
      <c r="H9" s="32">
        <v>87599445</v>
      </c>
    </row>
    <row r="10" spans="1:8" ht="14.25" customHeight="1">
      <c r="A10" s="33" t="s">
        <v>26</v>
      </c>
      <c r="B10" s="34"/>
      <c r="C10" s="34"/>
      <c r="D10" s="34"/>
      <c r="E10" s="34"/>
      <c r="F10" s="34"/>
      <c r="G10" s="34" t="s">
        <v>2</v>
      </c>
      <c r="H10" s="35"/>
    </row>
    <row r="11" spans="1:8" ht="14.25" customHeight="1">
      <c r="A11" s="36" t="s">
        <v>3</v>
      </c>
      <c r="B11" s="37" t="s">
        <v>4</v>
      </c>
      <c r="C11" s="38" t="s">
        <v>27</v>
      </c>
      <c r="D11" s="38" t="s">
        <v>28</v>
      </c>
      <c r="E11" s="38" t="s">
        <v>29</v>
      </c>
      <c r="F11" s="39"/>
      <c r="G11" s="40" t="s">
        <v>8</v>
      </c>
      <c r="H11" s="41" t="s">
        <v>30</v>
      </c>
    </row>
    <row r="12" spans="1:8" ht="14.25" customHeight="1">
      <c r="A12" s="42"/>
      <c r="B12" s="43"/>
      <c r="C12" s="44"/>
      <c r="D12" s="44"/>
      <c r="E12" s="44"/>
      <c r="F12" s="45"/>
      <c r="G12" s="46"/>
      <c r="H12" s="47"/>
    </row>
    <row r="13" spans="1:8" ht="14.25" customHeight="1">
      <c r="A13" s="48" t="s">
        <v>31</v>
      </c>
      <c r="B13" s="23" t="s">
        <v>11</v>
      </c>
      <c r="C13" s="17">
        <v>42742</v>
      </c>
      <c r="D13" s="17">
        <f aca="true" t="shared" si="2" ref="D13:D17">C13+2</f>
        <v>42744</v>
      </c>
      <c r="E13" s="23">
        <f aca="true" t="shared" si="3" ref="E13:E17">C13+3</f>
        <v>42745</v>
      </c>
      <c r="F13" s="49"/>
      <c r="G13" s="50" t="s">
        <v>12</v>
      </c>
      <c r="H13" s="26" t="s">
        <v>32</v>
      </c>
    </row>
    <row r="14" spans="1:8" ht="14.25" customHeight="1">
      <c r="A14" s="48" t="s">
        <v>33</v>
      </c>
      <c r="B14" s="23" t="s">
        <v>15</v>
      </c>
      <c r="C14" s="17">
        <f>C13+7</f>
        <v>42749</v>
      </c>
      <c r="D14" s="17">
        <f t="shared" si="2"/>
        <v>42751</v>
      </c>
      <c r="E14" s="23">
        <f t="shared" si="3"/>
        <v>42752</v>
      </c>
      <c r="F14" s="49"/>
      <c r="G14" s="50" t="s">
        <v>16</v>
      </c>
      <c r="H14" s="26" t="s">
        <v>34</v>
      </c>
    </row>
    <row r="15" spans="1:8" ht="14.25" customHeight="1">
      <c r="A15" s="48" t="s">
        <v>31</v>
      </c>
      <c r="B15" s="23" t="s">
        <v>18</v>
      </c>
      <c r="C15" s="17">
        <f>C13+14</f>
        <v>42756</v>
      </c>
      <c r="D15" s="17">
        <f t="shared" si="2"/>
        <v>42758</v>
      </c>
      <c r="E15" s="23">
        <f t="shared" si="3"/>
        <v>42759</v>
      </c>
      <c r="F15" s="49"/>
      <c r="G15" s="50" t="s">
        <v>19</v>
      </c>
      <c r="H15" s="26" t="s">
        <v>35</v>
      </c>
    </row>
    <row r="16" spans="1:8" ht="14.25" customHeight="1">
      <c r="A16" s="48" t="s">
        <v>33</v>
      </c>
      <c r="B16" s="23" t="s">
        <v>21</v>
      </c>
      <c r="C16" s="17">
        <f>C13+21</f>
        <v>42763</v>
      </c>
      <c r="D16" s="17">
        <f t="shared" si="2"/>
        <v>42765</v>
      </c>
      <c r="E16" s="23">
        <f t="shared" si="3"/>
        <v>42766</v>
      </c>
      <c r="F16" s="49"/>
      <c r="G16" s="50" t="s">
        <v>22</v>
      </c>
      <c r="H16" s="26" t="s">
        <v>36</v>
      </c>
    </row>
    <row r="17" spans="1:8" ht="14.25" customHeight="1">
      <c r="A17" s="51" t="s">
        <v>31</v>
      </c>
      <c r="B17" s="29" t="s">
        <v>24</v>
      </c>
      <c r="C17" s="28">
        <f>C13+28</f>
        <v>42770</v>
      </c>
      <c r="D17" s="28">
        <f t="shared" si="2"/>
        <v>42772</v>
      </c>
      <c r="E17" s="29">
        <f t="shared" si="3"/>
        <v>42773</v>
      </c>
      <c r="F17" s="52"/>
      <c r="G17" s="53" t="s">
        <v>25</v>
      </c>
      <c r="H17" s="32">
        <v>87599445</v>
      </c>
    </row>
    <row r="18" spans="1:8" ht="14.25" customHeight="1">
      <c r="A18" s="54" t="s">
        <v>37</v>
      </c>
      <c r="B18" s="55"/>
      <c r="C18" s="56"/>
      <c r="D18" s="56"/>
      <c r="E18" s="55"/>
      <c r="F18" s="55"/>
      <c r="G18" s="57"/>
      <c r="H18" s="58"/>
    </row>
    <row r="19" spans="1:8" ht="14.25" customHeight="1">
      <c r="A19" s="59" t="s">
        <v>38</v>
      </c>
      <c r="B19" s="60"/>
      <c r="C19" s="60"/>
      <c r="D19" s="60"/>
      <c r="E19" s="60"/>
      <c r="F19" s="60"/>
      <c r="G19" s="60" t="s">
        <v>39</v>
      </c>
      <c r="H19" s="61"/>
    </row>
    <row r="20" spans="1:9" ht="14.25" customHeight="1">
      <c r="A20" s="62" t="s">
        <v>3</v>
      </c>
      <c r="B20" s="11" t="s">
        <v>4</v>
      </c>
      <c r="C20" s="12" t="s">
        <v>27</v>
      </c>
      <c r="D20" s="12" t="s">
        <v>40</v>
      </c>
      <c r="E20" s="12" t="s">
        <v>41</v>
      </c>
      <c r="F20" s="63" t="s">
        <v>42</v>
      </c>
      <c r="G20" s="64" t="s">
        <v>8</v>
      </c>
      <c r="H20" s="15" t="s">
        <v>43</v>
      </c>
      <c r="I20" s="57"/>
    </row>
    <row r="21" spans="1:9" ht="14.25" customHeight="1">
      <c r="A21" s="65"/>
      <c r="B21" s="17"/>
      <c r="C21" s="18"/>
      <c r="D21" s="18"/>
      <c r="E21" s="18"/>
      <c r="F21" s="66"/>
      <c r="G21" s="67"/>
      <c r="H21" s="68"/>
      <c r="I21" s="57"/>
    </row>
    <row r="22" spans="1:9" ht="14.25" customHeight="1">
      <c r="A22" s="48" t="s">
        <v>44</v>
      </c>
      <c r="B22" s="17" t="s">
        <v>45</v>
      </c>
      <c r="C22" s="17">
        <v>42742</v>
      </c>
      <c r="D22" s="17">
        <f aca="true" t="shared" si="4" ref="D22:D26">C22+3</f>
        <v>42745</v>
      </c>
      <c r="E22" s="17">
        <f aca="true" t="shared" si="5" ref="E22:E26">C22+4</f>
        <v>42746</v>
      </c>
      <c r="F22" s="66">
        <f>C22+6</f>
        <v>42748</v>
      </c>
      <c r="G22" s="50" t="s">
        <v>12</v>
      </c>
      <c r="H22" s="26" t="s">
        <v>32</v>
      </c>
      <c r="I22" s="94"/>
    </row>
    <row r="23" spans="1:9" ht="14.25" customHeight="1">
      <c r="A23" s="48" t="s">
        <v>46</v>
      </c>
      <c r="B23" s="17" t="s">
        <v>47</v>
      </c>
      <c r="C23" s="17">
        <f aca="true" t="shared" si="6" ref="C23:C25">C22+7</f>
        <v>42749</v>
      </c>
      <c r="D23" s="17">
        <f t="shared" si="4"/>
        <v>42752</v>
      </c>
      <c r="E23" s="17">
        <f t="shared" si="5"/>
        <v>42753</v>
      </c>
      <c r="F23" s="66">
        <f aca="true" t="shared" si="7" ref="F22:F26">C23+6</f>
        <v>42755</v>
      </c>
      <c r="G23" s="50" t="s">
        <v>16</v>
      </c>
      <c r="H23" s="26" t="s">
        <v>34</v>
      </c>
      <c r="I23" s="94"/>
    </row>
    <row r="24" spans="1:9" ht="14.25" customHeight="1">
      <c r="A24" s="48" t="s">
        <v>44</v>
      </c>
      <c r="B24" s="17" t="s">
        <v>48</v>
      </c>
      <c r="C24" s="17">
        <f t="shared" si="6"/>
        <v>42756</v>
      </c>
      <c r="D24" s="17">
        <f t="shared" si="4"/>
        <v>42759</v>
      </c>
      <c r="E24" s="17">
        <f t="shared" si="5"/>
        <v>42760</v>
      </c>
      <c r="F24" s="66">
        <f t="shared" si="7"/>
        <v>42762</v>
      </c>
      <c r="G24" s="50" t="s">
        <v>19</v>
      </c>
      <c r="H24" s="26" t="s">
        <v>35</v>
      </c>
      <c r="I24" s="94"/>
    </row>
    <row r="25" spans="1:9" ht="14.25" customHeight="1">
      <c r="A25" s="48" t="s">
        <v>46</v>
      </c>
      <c r="B25" s="23" t="s">
        <v>49</v>
      </c>
      <c r="C25" s="17">
        <f t="shared" si="6"/>
        <v>42763</v>
      </c>
      <c r="D25" s="17">
        <f t="shared" si="4"/>
        <v>42766</v>
      </c>
      <c r="E25" s="17">
        <f t="shared" si="5"/>
        <v>42767</v>
      </c>
      <c r="F25" s="66">
        <f t="shared" si="7"/>
        <v>42769</v>
      </c>
      <c r="G25" s="50" t="s">
        <v>22</v>
      </c>
      <c r="H25" s="26" t="s">
        <v>36</v>
      </c>
      <c r="I25" s="94"/>
    </row>
    <row r="26" spans="1:9" ht="14.25" customHeight="1">
      <c r="A26" s="51" t="s">
        <v>44</v>
      </c>
      <c r="B26" s="29" t="s">
        <v>50</v>
      </c>
      <c r="C26" s="28">
        <f>C22+28</f>
        <v>42770</v>
      </c>
      <c r="D26" s="28">
        <f t="shared" si="4"/>
        <v>42773</v>
      </c>
      <c r="E26" s="28">
        <f t="shared" si="5"/>
        <v>42774</v>
      </c>
      <c r="F26" s="69">
        <f t="shared" si="7"/>
        <v>42776</v>
      </c>
      <c r="G26" s="53" t="s">
        <v>25</v>
      </c>
      <c r="H26" s="32">
        <v>87599495</v>
      </c>
      <c r="I26" s="94"/>
    </row>
    <row r="27" spans="1:9" ht="14.25" customHeight="1">
      <c r="A27" s="70" t="s">
        <v>51</v>
      </c>
      <c r="B27" s="71"/>
      <c r="C27" s="71"/>
      <c r="D27" s="71"/>
      <c r="E27" s="71"/>
      <c r="F27" s="71"/>
      <c r="G27" s="71" t="s">
        <v>52</v>
      </c>
      <c r="H27" s="72"/>
      <c r="I27" s="60"/>
    </row>
    <row r="28" spans="1:9" ht="14.25" customHeight="1">
      <c r="A28" s="36" t="s">
        <v>3</v>
      </c>
      <c r="B28" s="37" t="s">
        <v>4</v>
      </c>
      <c r="C28" s="38" t="s">
        <v>27</v>
      </c>
      <c r="D28" s="73" t="s">
        <v>53</v>
      </c>
      <c r="E28" s="74"/>
      <c r="F28" s="75"/>
      <c r="G28" s="40" t="s">
        <v>8</v>
      </c>
      <c r="H28" s="15" t="s">
        <v>54</v>
      </c>
      <c r="I28" s="95"/>
    </row>
    <row r="29" spans="1:9" ht="14.25" customHeight="1">
      <c r="A29" s="42"/>
      <c r="B29" s="43"/>
      <c r="C29" s="44"/>
      <c r="D29" s="76"/>
      <c r="E29" s="77"/>
      <c r="F29" s="78"/>
      <c r="G29" s="46"/>
      <c r="H29" s="68"/>
      <c r="I29" s="95"/>
    </row>
    <row r="30" spans="1:9" ht="14.25" customHeight="1">
      <c r="A30" s="22" t="s">
        <v>55</v>
      </c>
      <c r="B30" s="17" t="s">
        <v>56</v>
      </c>
      <c r="C30" s="17">
        <v>42742</v>
      </c>
      <c r="D30" s="17">
        <f aca="true" t="shared" si="8" ref="D30:D34">C30+3</f>
        <v>42745</v>
      </c>
      <c r="E30" s="79"/>
      <c r="F30" s="24"/>
      <c r="G30" s="50" t="s">
        <v>12</v>
      </c>
      <c r="H30" s="26" t="s">
        <v>32</v>
      </c>
      <c r="I30" s="94"/>
    </row>
    <row r="31" spans="1:9" ht="14.25" customHeight="1">
      <c r="A31" s="22" t="s">
        <v>57</v>
      </c>
      <c r="B31" s="17" t="s">
        <v>56</v>
      </c>
      <c r="C31" s="17">
        <f aca="true" t="shared" si="9" ref="C31:C34">C30+7</f>
        <v>42749</v>
      </c>
      <c r="D31" s="17">
        <f t="shared" si="8"/>
        <v>42752</v>
      </c>
      <c r="E31" s="79"/>
      <c r="F31" s="24"/>
      <c r="G31" s="50" t="s">
        <v>16</v>
      </c>
      <c r="H31" s="26" t="s">
        <v>34</v>
      </c>
      <c r="I31" s="94"/>
    </row>
    <row r="32" spans="1:9" ht="14.25" customHeight="1">
      <c r="A32" s="22" t="s">
        <v>58</v>
      </c>
      <c r="B32" s="17" t="s">
        <v>59</v>
      </c>
      <c r="C32" s="17">
        <f t="shared" si="9"/>
        <v>42756</v>
      </c>
      <c r="D32" s="17">
        <f t="shared" si="8"/>
        <v>42759</v>
      </c>
      <c r="E32" s="79"/>
      <c r="F32" s="24"/>
      <c r="G32" s="50" t="s">
        <v>19</v>
      </c>
      <c r="H32" s="26" t="s">
        <v>35</v>
      </c>
      <c r="I32" s="94"/>
    </row>
    <row r="33" spans="1:9" ht="14.25" customHeight="1">
      <c r="A33" s="22" t="s">
        <v>60</v>
      </c>
      <c r="B33" s="17" t="s">
        <v>59</v>
      </c>
      <c r="C33" s="17">
        <f t="shared" si="9"/>
        <v>42763</v>
      </c>
      <c r="D33" s="17">
        <f t="shared" si="8"/>
        <v>42766</v>
      </c>
      <c r="E33" s="79"/>
      <c r="F33" s="24"/>
      <c r="G33" s="50" t="s">
        <v>22</v>
      </c>
      <c r="H33" s="26" t="s">
        <v>36</v>
      </c>
      <c r="I33" s="94"/>
    </row>
    <row r="34" spans="1:9" ht="14.25" customHeight="1">
      <c r="A34" s="27" t="s">
        <v>55</v>
      </c>
      <c r="B34" s="28" t="s">
        <v>59</v>
      </c>
      <c r="C34" s="28">
        <f t="shared" si="9"/>
        <v>42770</v>
      </c>
      <c r="D34" s="28">
        <f t="shared" si="8"/>
        <v>42773</v>
      </c>
      <c r="E34" s="80"/>
      <c r="F34" s="30"/>
      <c r="G34" s="53" t="s">
        <v>25</v>
      </c>
      <c r="H34" s="32">
        <v>87599495</v>
      </c>
      <c r="I34" s="4"/>
    </row>
    <row r="35" spans="1:9" ht="14.25" customHeight="1">
      <c r="A35" s="7" t="s">
        <v>61</v>
      </c>
      <c r="B35" s="8"/>
      <c r="C35" s="8"/>
      <c r="D35" s="8"/>
      <c r="E35" s="8"/>
      <c r="F35" s="8"/>
      <c r="G35" s="8" t="s">
        <v>52</v>
      </c>
      <c r="H35" s="9"/>
      <c r="I35" s="60"/>
    </row>
    <row r="36" spans="1:9" ht="14.25" customHeight="1">
      <c r="A36" s="36" t="s">
        <v>3</v>
      </c>
      <c r="B36" s="37" t="s">
        <v>4</v>
      </c>
      <c r="C36" s="38" t="s">
        <v>27</v>
      </c>
      <c r="D36" s="73" t="s">
        <v>62</v>
      </c>
      <c r="E36" s="74"/>
      <c r="F36" s="39"/>
      <c r="G36" s="40" t="s">
        <v>8</v>
      </c>
      <c r="H36" s="81" t="s">
        <v>63</v>
      </c>
      <c r="I36" s="95"/>
    </row>
    <row r="37" spans="1:9" ht="14.25" customHeight="1">
      <c r="A37" s="42"/>
      <c r="B37" s="43"/>
      <c r="C37" s="44"/>
      <c r="D37" s="76"/>
      <c r="E37" s="77"/>
      <c r="F37" s="45"/>
      <c r="G37" s="46"/>
      <c r="H37" s="21"/>
      <c r="I37" s="95"/>
    </row>
    <row r="38" spans="1:9" ht="14.25" customHeight="1">
      <c r="A38" s="22" t="s">
        <v>64</v>
      </c>
      <c r="B38" s="17" t="s">
        <v>11</v>
      </c>
      <c r="C38" s="17">
        <v>42742</v>
      </c>
      <c r="D38" s="17">
        <f aca="true" t="shared" si="10" ref="D38:D42">C38+3</f>
        <v>42745</v>
      </c>
      <c r="E38" s="79"/>
      <c r="F38" s="82"/>
      <c r="G38" s="50" t="s">
        <v>12</v>
      </c>
      <c r="H38" s="26" t="s">
        <v>32</v>
      </c>
      <c r="I38" s="94"/>
    </row>
    <row r="39" spans="1:9" ht="14.25" customHeight="1">
      <c r="A39" s="22" t="s">
        <v>65</v>
      </c>
      <c r="B39" s="17" t="s">
        <v>18</v>
      </c>
      <c r="C39" s="17">
        <f aca="true" t="shared" si="11" ref="C39:C42">C38+7</f>
        <v>42749</v>
      </c>
      <c r="D39" s="17">
        <f t="shared" si="10"/>
        <v>42752</v>
      </c>
      <c r="E39" s="79"/>
      <c r="F39" s="82"/>
      <c r="G39" s="50" t="s">
        <v>16</v>
      </c>
      <c r="H39" s="26" t="s">
        <v>34</v>
      </c>
      <c r="I39" s="94"/>
    </row>
    <row r="40" spans="1:9" ht="14.25" customHeight="1">
      <c r="A40" s="22" t="s">
        <v>64</v>
      </c>
      <c r="B40" s="17" t="s">
        <v>18</v>
      </c>
      <c r="C40" s="17">
        <f t="shared" si="11"/>
        <v>42756</v>
      </c>
      <c r="D40" s="17">
        <f t="shared" si="10"/>
        <v>42759</v>
      </c>
      <c r="E40" s="79"/>
      <c r="F40" s="82"/>
      <c r="G40" s="50" t="s">
        <v>19</v>
      </c>
      <c r="H40" s="26" t="s">
        <v>35</v>
      </c>
      <c r="I40" s="94"/>
    </row>
    <row r="41" spans="1:9" ht="14.25" customHeight="1">
      <c r="A41" s="22" t="s">
        <v>66</v>
      </c>
      <c r="B41" s="17" t="s">
        <v>24</v>
      </c>
      <c r="C41" s="17">
        <f t="shared" si="11"/>
        <v>42763</v>
      </c>
      <c r="D41" s="17">
        <f t="shared" si="10"/>
        <v>42766</v>
      </c>
      <c r="E41" s="79"/>
      <c r="F41" s="82"/>
      <c r="G41" s="50" t="s">
        <v>22</v>
      </c>
      <c r="H41" s="26" t="s">
        <v>36</v>
      </c>
      <c r="I41" s="94"/>
    </row>
    <row r="42" spans="1:9" ht="14.25" customHeight="1">
      <c r="A42" s="27"/>
      <c r="B42" s="28"/>
      <c r="C42" s="28"/>
      <c r="D42" s="28"/>
      <c r="E42" s="80"/>
      <c r="F42" s="83"/>
      <c r="G42" s="53" t="s">
        <v>25</v>
      </c>
      <c r="H42" s="32">
        <v>87599495</v>
      </c>
      <c r="I42" s="94"/>
    </row>
    <row r="43" spans="1:9" ht="14.25" customHeight="1">
      <c r="A43" s="84"/>
      <c r="B43" s="84"/>
      <c r="C43" s="84"/>
      <c r="D43" s="84"/>
      <c r="E43" s="84"/>
      <c r="F43" s="84"/>
      <c r="G43" s="84"/>
      <c r="H43" s="84"/>
      <c r="I43" s="60"/>
    </row>
    <row r="44" spans="1:9" ht="14.25" customHeight="1">
      <c r="A44" s="85" t="s">
        <v>67</v>
      </c>
      <c r="B44" s="85"/>
      <c r="C44" s="85"/>
      <c r="D44" s="85"/>
      <c r="F44" s="86" t="s">
        <v>68</v>
      </c>
      <c r="G44" s="85"/>
      <c r="H44" s="85"/>
      <c r="I44" s="85"/>
    </row>
    <row r="45" spans="1:9" ht="14.25" customHeight="1">
      <c r="A45" s="60" t="s">
        <v>69</v>
      </c>
      <c r="B45" s="60"/>
      <c r="C45" s="60"/>
      <c r="D45" s="60"/>
      <c r="F45" s="60" t="s">
        <v>70</v>
      </c>
      <c r="G45" s="60"/>
      <c r="H45" s="60"/>
      <c r="I45" s="60"/>
    </row>
    <row r="46" spans="1:8" ht="14.25" customHeight="1">
      <c r="A46" s="87"/>
      <c r="B46" s="87"/>
      <c r="C46" s="87"/>
      <c r="D46" s="87"/>
      <c r="E46" s="87"/>
      <c r="F46" s="87"/>
      <c r="G46" s="87"/>
      <c r="H46" s="87"/>
    </row>
    <row r="47" spans="1:8" ht="14.25">
      <c r="A47" s="88"/>
      <c r="B47" s="88"/>
      <c r="C47" s="89"/>
      <c r="D47" s="88"/>
      <c r="E47" s="89"/>
      <c r="F47" s="90"/>
      <c r="G47" s="89"/>
      <c r="H47" s="89"/>
    </row>
    <row r="48" spans="1:8" ht="14.25">
      <c r="A48" s="88"/>
      <c r="B48" s="88"/>
      <c r="C48" s="89"/>
      <c r="D48" s="88"/>
      <c r="E48" s="89"/>
      <c r="F48" s="90"/>
      <c r="G48" s="89"/>
      <c r="H48" s="89"/>
    </row>
    <row r="49" spans="1:8" ht="14.25">
      <c r="A49" s="88"/>
      <c r="B49" s="88"/>
      <c r="C49" s="89"/>
      <c r="D49" s="88"/>
      <c r="E49" s="89"/>
      <c r="F49" s="90"/>
      <c r="G49" s="89"/>
      <c r="H49" s="89"/>
    </row>
    <row r="50" spans="1:8" ht="14.25">
      <c r="A50" s="88"/>
      <c r="B50" s="88"/>
      <c r="C50" s="89"/>
      <c r="D50" s="88"/>
      <c r="E50" s="89"/>
      <c r="F50" s="90"/>
      <c r="G50" s="89"/>
      <c r="H50" s="89"/>
    </row>
    <row r="51" spans="1:8" ht="14.25">
      <c r="A51" s="88"/>
      <c r="B51" s="88"/>
      <c r="C51" s="89"/>
      <c r="D51" s="88"/>
      <c r="E51" s="89"/>
      <c r="F51" s="90"/>
      <c r="G51" s="89"/>
      <c r="H51" s="89"/>
    </row>
    <row r="52" spans="1:8" ht="14.25">
      <c r="A52" s="88"/>
      <c r="B52" s="88"/>
      <c r="C52" s="89"/>
      <c r="D52" s="88"/>
      <c r="E52" s="89"/>
      <c r="F52" s="90"/>
      <c r="G52" s="89"/>
      <c r="H52" s="89"/>
    </row>
  </sheetData>
  <sheetProtection/>
  <mergeCells count="39">
    <mergeCell ref="A1:H1"/>
    <mergeCell ref="A43:H43"/>
    <mergeCell ref="A46:H46"/>
    <mergeCell ref="A3:A4"/>
    <mergeCell ref="A11:A12"/>
    <mergeCell ref="A20:A21"/>
    <mergeCell ref="A28:A29"/>
    <mergeCell ref="A36:A37"/>
    <mergeCell ref="B3:B4"/>
    <mergeCell ref="B11:B12"/>
    <mergeCell ref="B20:B21"/>
    <mergeCell ref="B28:B29"/>
    <mergeCell ref="B36:B37"/>
    <mergeCell ref="C3:C4"/>
    <mergeCell ref="C11:C12"/>
    <mergeCell ref="C20:C21"/>
    <mergeCell ref="C28:C29"/>
    <mergeCell ref="C36:C37"/>
    <mergeCell ref="D3:D4"/>
    <mergeCell ref="D11:D12"/>
    <mergeCell ref="D20:D21"/>
    <mergeCell ref="D28:D29"/>
    <mergeCell ref="D36:D37"/>
    <mergeCell ref="E3:E4"/>
    <mergeCell ref="E11:E12"/>
    <mergeCell ref="E20:E21"/>
    <mergeCell ref="E28:E29"/>
    <mergeCell ref="E36:E37"/>
    <mergeCell ref="F3:F4"/>
    <mergeCell ref="F11:F12"/>
    <mergeCell ref="F20:F21"/>
    <mergeCell ref="F28:F29"/>
    <mergeCell ref="F36:F37"/>
    <mergeCell ref="G3:G4"/>
    <mergeCell ref="G11:G12"/>
    <mergeCell ref="G20:G21"/>
    <mergeCell ref="G28:G29"/>
    <mergeCell ref="G36:G37"/>
    <mergeCell ref="H11:H12"/>
  </mergeCells>
  <printOptions/>
  <pageMargins left="0.75" right="0.75" top="1.22" bottom="0.71" header="0.47" footer="0.31"/>
  <pageSetup horizontalDpi="600" verticalDpi="600" orientation="portrait" paperSize="9" scale="80"/>
  <headerFooter>
    <oddHeader>&amp;L&amp;"+"&amp;G          DALIAN BRIGHT INTERNATIONAL LOGISTICS.CO.,LTD
&amp;C&amp;"华文行楷"&amp;24&amp;B大连柏瑞德国际物流有限公司</oddHeader>
    <oddFooter>&amp;L&amp;B地址：大连市中山区人民路50号时代广场B座3306室           直线：66667620/22/25/26/27/29/31/32
电话：0411-82799119（总机）传真：0411-82799115/116      直线：82779512/13/15/17 88079815/16
邮箱：info@brightup.net                                 网址：www.brightup.net&amp;R&amp;P/&amp;N</oddFooter>
  </headerFooter>
  <rowBreaks count="1" manualBreakCount="1">
    <brk id="46" max="255" man="1"/>
  </rowBreaks>
  <colBreaks count="1" manualBreakCount="1">
    <brk id="9" max="65535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BONNIE</cp:lastModifiedBy>
  <cp:lastPrinted>2017-03-23T07:38:25Z</cp:lastPrinted>
  <dcterms:created xsi:type="dcterms:W3CDTF">1996-12-17T01:32:42Z</dcterms:created>
  <dcterms:modified xsi:type="dcterms:W3CDTF">2017-12-26T09:08:03Z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  <property fmtid="{D5CDD505-2E9C-101B-9397-08002B2CF9AE}" pid="4" name="KSOReadingLayo">
    <vt:bool>true</vt:bool>
  </property>
</Properties>
</file>