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15" activeTab="0"/>
  </bookViews>
  <sheets>
    <sheet name="日本偏港" sheetId="1" r:id="rId1"/>
  </sheets>
  <definedNames>
    <definedName name="_xlnm.Print_Area" localSheetId="0">'日本偏港'!$A$1:$K$58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E22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由于日本元旦假期期间港口不作业,船期调整</t>
        </r>
      </text>
    </comment>
    <comment ref="F22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由于日本元旦假期期间港口不作业,船期调整
</t>
        </r>
      </text>
    </comment>
    <comment ref="H22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由于日本元旦假期期间港口不作业,船期调整</t>
        </r>
      </text>
    </comment>
    <comment ref="I22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由于日本元旦假期期间港口不作业,船期调整</t>
        </r>
      </text>
    </comment>
    <comment ref="F8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由于日本元旦假期期间港口不作业,船期调整</t>
        </r>
      </text>
    </comment>
    <comment ref="H8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由于日本元旦假期期间港口不作业,船期调整</t>
        </r>
      </text>
    </comment>
    <comment ref="E15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由于日本元旦假期期间港口不作业,船期调整</t>
        </r>
      </text>
    </comment>
    <comment ref="G22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由于日本元旦假期期间港口不作业,船期调整</t>
        </r>
      </text>
    </comment>
  </commentList>
</comments>
</file>

<file path=xl/sharedStrings.xml><?xml version="1.0" encoding="utf-8"?>
<sst xmlns="http://schemas.openxmlformats.org/spreadsheetml/2006/main" count="192" uniqueCount="126">
  <si>
    <t xml:space="preserve">                          出口整箱船期表/日本偏港-2018年12月份</t>
  </si>
  <si>
    <t xml:space="preserve">周四直航：大连-福山-水岛-广岛-细岛-志布志（一期）     </t>
  </si>
  <si>
    <t>CARRIER:神原</t>
  </si>
  <si>
    <t>船名</t>
  </si>
  <si>
    <t>航次</t>
  </si>
  <si>
    <t>大连
（周四）</t>
  </si>
  <si>
    <t>福山        （四天）</t>
  </si>
  <si>
    <t xml:space="preserve"> 水岛       （四天）     </t>
  </si>
  <si>
    <t>广岛        （五天）</t>
  </si>
  <si>
    <t>细岛       （六天）</t>
  </si>
  <si>
    <t>志不志        （六天）</t>
  </si>
  <si>
    <t>入港时间：</t>
  </si>
  <si>
    <t>周二10:00-18:00</t>
  </si>
  <si>
    <t>琥珀岛     SCARLET ARROW</t>
  </si>
  <si>
    <t>0055E</t>
  </si>
  <si>
    <t>截单时间：</t>
  </si>
  <si>
    <t>周一15:00</t>
  </si>
  <si>
    <t>珊瑚岛     ORIENTAL ARROW</t>
  </si>
  <si>
    <t>0047E</t>
  </si>
  <si>
    <t>截货时间：</t>
  </si>
  <si>
    <t>周二9:00</t>
  </si>
  <si>
    <t>水晶岛     CRYSTAL ARROW</t>
  </si>
  <si>
    <t>0050E</t>
  </si>
  <si>
    <t>截关时间：</t>
  </si>
  <si>
    <t>周三13:00</t>
  </si>
  <si>
    <t>0057E</t>
  </si>
  <si>
    <t>CANCEL</t>
  </si>
  <si>
    <t xml:space="preserve">周二直航：大连-新泻-富山-小樽-舞鹤（一期）                                                                                   </t>
  </si>
  <si>
    <t>大连
（周二）</t>
  </si>
  <si>
    <t>新泻        （六天）</t>
  </si>
  <si>
    <t>富山        （七天）</t>
  </si>
  <si>
    <t>小樽        （九天）</t>
  </si>
  <si>
    <t>舞鹤        （十一天）</t>
  </si>
  <si>
    <t>周日8:00-17:00</t>
  </si>
  <si>
    <t>翡翠岛     VEGA SKY</t>
  </si>
  <si>
    <t>0143E</t>
  </si>
  <si>
    <t>周五9:00</t>
  </si>
  <si>
    <t>玛瑙岛     ALTAIR SKY</t>
  </si>
  <si>
    <t>周五16:00</t>
  </si>
  <si>
    <t>0144E</t>
  </si>
  <si>
    <t>周一16:00</t>
  </si>
  <si>
    <t xml:space="preserve">周四直航：大连-伊万里-福山-水岛-高松-广岛-中关（一期）                                                                             </t>
  </si>
  <si>
    <t>CARRIER:民生</t>
  </si>
  <si>
    <t>伊万里   （三天）</t>
  </si>
  <si>
    <t>福山   （四天）</t>
  </si>
  <si>
    <t>水岛
（五天）</t>
  </si>
  <si>
    <t>高松
（五天）</t>
  </si>
  <si>
    <t>广岛        （六天）</t>
  </si>
  <si>
    <t>中关   （七天）</t>
  </si>
  <si>
    <t>周二9:00-18:00</t>
  </si>
  <si>
    <t>荆门       PROVIDENCE</t>
  </si>
  <si>
    <t>399E</t>
  </si>
  <si>
    <t>乌江       EAGLE SKY</t>
  </si>
  <si>
    <t>421E</t>
  </si>
  <si>
    <t>400E</t>
  </si>
  <si>
    <t>周三15:00</t>
  </si>
  <si>
    <t>422E</t>
  </si>
  <si>
    <t xml:space="preserve">周一直航:大连-新泻-富山-直江津（一期）                                                                 </t>
  </si>
  <si>
    <t>CARRIER:天敬/高丽</t>
  </si>
  <si>
    <t>大连     （周一）</t>
  </si>
  <si>
    <t>新泻
（五天）</t>
  </si>
  <si>
    <t>富山
（六天）</t>
  </si>
  <si>
    <t>直江津
（七天）</t>
  </si>
  <si>
    <t>周五9:00-17:00</t>
  </si>
  <si>
    <t xml:space="preserve">高丽尊严   SUNNY COSMOS  </t>
  </si>
  <si>
    <t>1822E</t>
  </si>
  <si>
    <t>周四15:00</t>
  </si>
  <si>
    <t xml:space="preserve">天敬天盛   SKY FLOWER  </t>
  </si>
  <si>
    <t>1825E</t>
  </si>
  <si>
    <t>周五8:00</t>
  </si>
  <si>
    <t>1823E</t>
  </si>
  <si>
    <t>周六12:00</t>
  </si>
  <si>
    <t>1826E</t>
  </si>
  <si>
    <t>1824E</t>
  </si>
  <si>
    <t xml:space="preserve">周五直航：大连-博多-门司-志不志-高知-德岛-响滩 （一期）                                                 </t>
  </si>
  <si>
    <t>CARRIER:长锦</t>
  </si>
  <si>
    <t>大连
（周五）</t>
  </si>
  <si>
    <t>博多
（四天）</t>
  </si>
  <si>
    <t>门司
（五天）</t>
  </si>
  <si>
    <t>志不志
（六天）</t>
  </si>
  <si>
    <t>高知
（七天）</t>
  </si>
  <si>
    <t>德岛
（八天）</t>
  </si>
  <si>
    <t>响滩
（九天）</t>
  </si>
  <si>
    <t>周三8:00-18:00</t>
  </si>
  <si>
    <t>长锦青岛   SINOKOR QINGDAO</t>
  </si>
  <si>
    <t>1810E</t>
  </si>
  <si>
    <t>周二15:00</t>
  </si>
  <si>
    <t>长锦海参崴SINOKORVLADIVOSTOK</t>
  </si>
  <si>
    <t>1814E</t>
  </si>
  <si>
    <t>周二8:00</t>
  </si>
  <si>
    <t>1811E</t>
  </si>
  <si>
    <t>1815E</t>
  </si>
  <si>
    <t xml:space="preserve">周六直航：大连-新泻-苫小牧-钏路-仙台-小名滨-清水（一期） </t>
  </si>
  <si>
    <t>CARRIER:南星/高丽</t>
  </si>
  <si>
    <t>大连
（周六）</t>
  </si>
  <si>
    <t>新泻
（六天）</t>
  </si>
  <si>
    <t>苫小牧
（七天）</t>
  </si>
  <si>
    <t>钏路
（九天）</t>
  </si>
  <si>
    <t>仙台
（十一天）</t>
  </si>
  <si>
    <t>小名滨
（十二天）</t>
  </si>
  <si>
    <t>清水
（十三天）</t>
  </si>
  <si>
    <t>周四9:00-21:00</t>
  </si>
  <si>
    <t>南星挑战   STAR CHALLENGER</t>
  </si>
  <si>
    <t>远航之星   STAR VOYAGER</t>
  </si>
  <si>
    <t>1816E</t>
  </si>
  <si>
    <t>周四9:00</t>
  </si>
  <si>
    <t xml:space="preserve">高丽薰衣草 SUNNY LAVENDER </t>
  </si>
  <si>
    <t>周五15:00</t>
  </si>
  <si>
    <t>1817E</t>
  </si>
  <si>
    <t xml:space="preserve">周六直航:大连-新泻-秋田（一期）                                                                        </t>
  </si>
  <si>
    <t>CARRIER:兴亚/高丽</t>
  </si>
  <si>
    <t>秋田
（六天）</t>
  </si>
  <si>
    <t>周四10:00-周五8:00</t>
  </si>
  <si>
    <t>高丽爱丽丝 SUNNY IRIS</t>
  </si>
  <si>
    <t>1830E</t>
  </si>
  <si>
    <t>周三11:00</t>
  </si>
  <si>
    <t xml:space="preserve">兴亚骄阳   HEUNG-A AKITA </t>
  </si>
  <si>
    <t>0098E</t>
  </si>
  <si>
    <t>周三16:00</t>
  </si>
  <si>
    <t>1831E</t>
  </si>
  <si>
    <t>0099E</t>
  </si>
  <si>
    <t>1832E</t>
  </si>
  <si>
    <t>注：另有釜山中转至日本偏港港口如下：</t>
  </si>
  <si>
    <t xml:space="preserve">泗日、金泽、高松、石狩、熊本、德岛、大分、福山、富山、丰桥、境港、 伊万里、长崎、八代、室兰、千叶、函馆、釜石、钏路、仙台、长鹿那卡、响滩、清水、滨田、秋田、广岛、细岛、今治、岩国、川崎、水岛、依予三岛、松山、酒田、小名滨、大竹、和歌山、直江津、志不志、高知、敦贺、八户、萨摩川内、苫小牧、鹿岛、三池、德山、舞鹤、下关、新泻 </t>
  </si>
  <si>
    <t>联系人：姜红/邮箱：fcl@brightup.net</t>
  </si>
  <si>
    <t xml:space="preserve">   电话：0411-66667627/手机：15040588945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</si>
</sst>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8">
    <font>
      <sz val="12"/>
      <name val="宋体"/>
      <family val="0"/>
    </font>
    <font>
      <sz val="14"/>
      <name val="微软雅黑"/>
      <family val="2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/>
    </border>
    <border>
      <left style="medium"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0" fillId="0" borderId="0">
      <alignment/>
      <protection/>
    </xf>
    <xf numFmtId="0" fontId="19" fillId="0" borderId="4" applyNumberFormat="0" applyFill="0" applyAlignment="0" applyProtection="0"/>
    <xf numFmtId="0" fontId="17" fillId="8" borderId="0" applyNumberFormat="0" applyBorder="0" applyAlignment="0" applyProtection="0"/>
    <xf numFmtId="0" fontId="23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30" fillId="10" borderId="1" applyNumberFormat="0" applyAlignment="0" applyProtection="0"/>
    <xf numFmtId="0" fontId="22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26" fillId="0" borderId="9" applyNumberFormat="0" applyFill="0" applyAlignment="0" applyProtection="0"/>
    <xf numFmtId="0" fontId="16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178" fontId="5" fillId="0" borderId="12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horizontal="center" vertical="center"/>
    </xf>
    <xf numFmtId="58" fontId="6" fillId="0" borderId="17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/>
    </xf>
    <xf numFmtId="1" fontId="6" fillId="0" borderId="19" xfId="0" applyNumberFormat="1" applyFont="1" applyFill="1" applyBorder="1" applyAlignment="1">
      <alignment horizontal="center" vertical="center"/>
    </xf>
    <xf numFmtId="58" fontId="6" fillId="0" borderId="19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8" fontId="8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58" fontId="6" fillId="0" borderId="17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58" fontId="6" fillId="0" borderId="16" xfId="0" applyNumberFormat="1" applyFont="1" applyFill="1" applyBorder="1" applyAlignment="1">
      <alignment horizontal="left" vertical="center"/>
    </xf>
    <xf numFmtId="58" fontId="6" fillId="0" borderId="18" xfId="0" applyNumberFormat="1" applyFont="1" applyFill="1" applyBorder="1" applyAlignment="1">
      <alignment horizontal="left" vertical="center"/>
    </xf>
    <xf numFmtId="178" fontId="6" fillId="0" borderId="19" xfId="0" applyNumberFormat="1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58" fontId="6" fillId="0" borderId="25" xfId="0" applyNumberFormat="1" applyFont="1" applyFill="1" applyBorder="1" applyAlignment="1">
      <alignment horizontal="center" vertical="center"/>
    </xf>
    <xf numFmtId="58" fontId="6" fillId="0" borderId="26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178" fontId="5" fillId="0" borderId="17" xfId="0" applyNumberFormat="1" applyFont="1" applyFill="1" applyBorder="1" applyAlignment="1">
      <alignment vertical="center" wrapText="1"/>
    </xf>
    <xf numFmtId="178" fontId="6" fillId="0" borderId="0" xfId="0" applyNumberFormat="1" applyFont="1" applyFill="1" applyAlignment="1">
      <alignment horizontal="center" vertical="center"/>
    </xf>
    <xf numFmtId="178" fontId="6" fillId="0" borderId="27" xfId="0" applyNumberFormat="1" applyFont="1" applyFill="1" applyBorder="1" applyAlignment="1">
      <alignment horizontal="center" vertical="center"/>
    </xf>
    <xf numFmtId="178" fontId="5" fillId="0" borderId="27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left" vertical="center"/>
    </xf>
    <xf numFmtId="178" fontId="5" fillId="0" borderId="32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35" fillId="0" borderId="35" xfId="0" applyFont="1" applyFill="1" applyBorder="1" applyAlignment="1">
      <alignment horizontal="left" vertical="center" wrapText="1"/>
    </xf>
    <xf numFmtId="178" fontId="6" fillId="0" borderId="25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vertical="center" wrapText="1"/>
    </xf>
    <xf numFmtId="178" fontId="5" fillId="0" borderId="18" xfId="0" applyNumberFormat="1" applyFont="1" applyFill="1" applyBorder="1" applyAlignment="1">
      <alignment vertical="center" wrapText="1"/>
    </xf>
    <xf numFmtId="0" fontId="35" fillId="0" borderId="36" xfId="0" applyFont="1" applyFill="1" applyBorder="1" applyAlignment="1">
      <alignment horizontal="left" vertical="center" wrapText="1"/>
    </xf>
    <xf numFmtId="178" fontId="5" fillId="0" borderId="37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78" fontId="5" fillId="0" borderId="38" xfId="0" applyNumberFormat="1" applyFont="1" applyFill="1" applyBorder="1" applyAlignment="1">
      <alignment vertical="center" wrapText="1"/>
    </xf>
    <xf numFmtId="178" fontId="6" fillId="0" borderId="39" xfId="0" applyNumberFormat="1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 wrapText="1"/>
    </xf>
    <xf numFmtId="58" fontId="6" fillId="0" borderId="35" xfId="0" applyNumberFormat="1" applyFont="1" applyFill="1" applyBorder="1" applyAlignment="1">
      <alignment horizontal="center" vertical="center"/>
    </xf>
    <xf numFmtId="58" fontId="6" fillId="0" borderId="36" xfId="0" applyNumberFormat="1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 wrapText="1"/>
    </xf>
    <xf numFmtId="178" fontId="5" fillId="0" borderId="45" xfId="0" applyNumberFormat="1" applyFont="1" applyFill="1" applyBorder="1" applyAlignment="1">
      <alignment vertical="center" wrapText="1"/>
    </xf>
    <xf numFmtId="0" fontId="35" fillId="0" borderId="4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9"/>
  <sheetViews>
    <sheetView tabSelected="1" zoomScaleSheetLayoutView="100" workbookViewId="0" topLeftCell="A43">
      <selection activeCell="J69" sqref="J69"/>
    </sheetView>
  </sheetViews>
  <sheetFormatPr defaultColWidth="9.00390625" defaultRowHeight="14.25"/>
  <cols>
    <col min="1" max="1" width="24.375" style="1" customWidth="1"/>
    <col min="2" max="9" width="8.125" style="1" customWidth="1"/>
    <col min="10" max="10" width="9.50390625" style="1" customWidth="1"/>
    <col min="11" max="11" width="18.125" style="1" customWidth="1"/>
    <col min="12" max="16384" width="9.00390625" style="1" customWidth="1"/>
  </cols>
  <sheetData>
    <row r="1" spans="1:11" ht="33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4"/>
    </row>
    <row r="2" spans="1:11" ht="12.75">
      <c r="A2" s="8" t="s">
        <v>1</v>
      </c>
      <c r="B2" s="9"/>
      <c r="C2" s="9"/>
      <c r="D2" s="9"/>
      <c r="E2" s="9"/>
      <c r="F2" s="9"/>
      <c r="G2" s="9"/>
      <c r="H2" s="9"/>
      <c r="I2" s="9"/>
      <c r="J2" s="9" t="s">
        <v>2</v>
      </c>
      <c r="K2" s="75"/>
    </row>
    <row r="3" spans="1:11" ht="12.75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76"/>
      <c r="J3" s="77" t="s">
        <v>11</v>
      </c>
      <c r="K3" s="78" t="s">
        <v>12</v>
      </c>
    </row>
    <row r="4" spans="1:11" ht="12.75">
      <c r="A4" s="13"/>
      <c r="B4" s="14"/>
      <c r="C4" s="15"/>
      <c r="D4" s="16"/>
      <c r="E4" s="16"/>
      <c r="F4" s="16"/>
      <c r="G4" s="16"/>
      <c r="H4" s="16"/>
      <c r="I4" s="79"/>
      <c r="J4" s="80"/>
      <c r="K4" s="81"/>
    </row>
    <row r="5" spans="1:11" ht="12.75">
      <c r="A5" s="17" t="s">
        <v>13</v>
      </c>
      <c r="B5" s="18" t="s">
        <v>14</v>
      </c>
      <c r="C5" s="19">
        <v>43440</v>
      </c>
      <c r="D5" s="19">
        <f>$C$5+4</f>
        <v>43444</v>
      </c>
      <c r="E5" s="19">
        <f>$C5+4</f>
        <v>43444</v>
      </c>
      <c r="F5" s="19">
        <f>$C5+5</f>
        <v>43445</v>
      </c>
      <c r="G5" s="19">
        <f>$C5+6</f>
        <v>43446</v>
      </c>
      <c r="H5" s="19">
        <f>$C5+6</f>
        <v>43446</v>
      </c>
      <c r="I5" s="82"/>
      <c r="J5" s="83" t="s">
        <v>15</v>
      </c>
      <c r="K5" s="81" t="s">
        <v>16</v>
      </c>
    </row>
    <row r="6" spans="1:11" ht="12.75">
      <c r="A6" s="17" t="s">
        <v>17</v>
      </c>
      <c r="B6" s="20" t="s">
        <v>18</v>
      </c>
      <c r="C6" s="19">
        <f>C5+7</f>
        <v>43447</v>
      </c>
      <c r="D6" s="19">
        <f>$C$6+4</f>
        <v>43451</v>
      </c>
      <c r="E6" s="19">
        <f>$C6+4</f>
        <v>43451</v>
      </c>
      <c r="F6" s="19">
        <f>$C6+5</f>
        <v>43452</v>
      </c>
      <c r="G6" s="19">
        <f>$C6+6</f>
        <v>43453</v>
      </c>
      <c r="H6" s="19">
        <f>$C6+6</f>
        <v>43453</v>
      </c>
      <c r="I6" s="82"/>
      <c r="J6" s="83" t="s">
        <v>19</v>
      </c>
      <c r="K6" s="81" t="s">
        <v>20</v>
      </c>
    </row>
    <row r="7" spans="1:11" ht="12.75">
      <c r="A7" s="21" t="s">
        <v>21</v>
      </c>
      <c r="B7" s="20" t="s">
        <v>22</v>
      </c>
      <c r="C7" s="19">
        <f aca="true" t="shared" si="0" ref="C7:H7">C6+7</f>
        <v>43454</v>
      </c>
      <c r="D7" s="19">
        <f t="shared" si="0"/>
        <v>43458</v>
      </c>
      <c r="E7" s="19">
        <f t="shared" si="0"/>
        <v>43458</v>
      </c>
      <c r="F7" s="19">
        <f t="shared" si="0"/>
        <v>43459</v>
      </c>
      <c r="G7" s="19">
        <f t="shared" si="0"/>
        <v>43460</v>
      </c>
      <c r="H7" s="19">
        <f t="shared" si="0"/>
        <v>43460</v>
      </c>
      <c r="I7" s="82"/>
      <c r="J7" s="83" t="s">
        <v>23</v>
      </c>
      <c r="K7" s="81" t="s">
        <v>24</v>
      </c>
    </row>
    <row r="8" spans="1:11" ht="12.75">
      <c r="A8" s="22" t="s">
        <v>13</v>
      </c>
      <c r="B8" s="23" t="s">
        <v>25</v>
      </c>
      <c r="C8" s="24">
        <f>C7+7</f>
        <v>43461</v>
      </c>
      <c r="D8" s="24">
        <f>D7+7</f>
        <v>43465</v>
      </c>
      <c r="E8" s="24" t="s">
        <v>26</v>
      </c>
      <c r="F8" s="24">
        <f>F7+8</f>
        <v>43467</v>
      </c>
      <c r="G8" s="24" t="s">
        <v>26</v>
      </c>
      <c r="H8" s="24">
        <f>H7+8</f>
        <v>43468</v>
      </c>
      <c r="I8" s="57"/>
      <c r="J8" s="84"/>
      <c r="K8" s="85"/>
    </row>
    <row r="9" spans="1:11" ht="12.75">
      <c r="A9" s="25" t="s">
        <v>27</v>
      </c>
      <c r="B9" s="26"/>
      <c r="C9" s="26"/>
      <c r="D9" s="26"/>
      <c r="E9" s="26"/>
      <c r="F9" s="26"/>
      <c r="G9" s="26"/>
      <c r="H9" s="26"/>
      <c r="I9" s="26"/>
      <c r="J9" s="26" t="s">
        <v>2</v>
      </c>
      <c r="K9" s="86"/>
    </row>
    <row r="10" spans="1:11" ht="12.75">
      <c r="A10" s="10" t="s">
        <v>3</v>
      </c>
      <c r="B10" s="11" t="s">
        <v>4</v>
      </c>
      <c r="C10" s="12" t="s">
        <v>28</v>
      </c>
      <c r="D10" s="12" t="s">
        <v>29</v>
      </c>
      <c r="E10" s="12" t="s">
        <v>30</v>
      </c>
      <c r="F10" s="12" t="s">
        <v>31</v>
      </c>
      <c r="G10" s="27" t="s">
        <v>32</v>
      </c>
      <c r="H10" s="28"/>
      <c r="I10" s="76"/>
      <c r="J10" s="77" t="s">
        <v>11</v>
      </c>
      <c r="K10" s="78" t="s">
        <v>33</v>
      </c>
    </row>
    <row r="11" spans="1:11" ht="12.75">
      <c r="A11" s="13"/>
      <c r="B11" s="14"/>
      <c r="C11" s="15"/>
      <c r="D11" s="16"/>
      <c r="E11" s="16"/>
      <c r="F11" s="16"/>
      <c r="G11" s="29"/>
      <c r="H11" s="30"/>
      <c r="I11" s="79"/>
      <c r="J11" s="80"/>
      <c r="K11" s="81"/>
    </row>
    <row r="12" spans="1:11" ht="12.75">
      <c r="A12" s="17" t="s">
        <v>34</v>
      </c>
      <c r="B12" s="18" t="s">
        <v>35</v>
      </c>
      <c r="C12" s="19">
        <v>43438</v>
      </c>
      <c r="D12" s="19">
        <f>$C12+6</f>
        <v>43444</v>
      </c>
      <c r="E12" s="19">
        <f>$C12+7</f>
        <v>43445</v>
      </c>
      <c r="F12" s="19">
        <f>$C12+9</f>
        <v>43447</v>
      </c>
      <c r="G12" s="19">
        <f>$C12+11</f>
        <v>43449</v>
      </c>
      <c r="H12" s="19"/>
      <c r="I12" s="82"/>
      <c r="J12" s="83" t="s">
        <v>15</v>
      </c>
      <c r="K12" s="81" t="s">
        <v>36</v>
      </c>
    </row>
    <row r="13" spans="1:11" ht="12.75">
      <c r="A13" s="21" t="s">
        <v>37</v>
      </c>
      <c r="B13" s="18" t="s">
        <v>35</v>
      </c>
      <c r="C13" s="19">
        <f>C12+7</f>
        <v>43445</v>
      </c>
      <c r="D13" s="19">
        <f>$C13+6</f>
        <v>43451</v>
      </c>
      <c r="E13" s="19">
        <f>$C13+7</f>
        <v>43452</v>
      </c>
      <c r="F13" s="19">
        <f>$C13+9</f>
        <v>43454</v>
      </c>
      <c r="G13" s="19">
        <f>$C13+11</f>
        <v>43456</v>
      </c>
      <c r="H13" s="19"/>
      <c r="I13" s="82"/>
      <c r="J13" s="83" t="s">
        <v>19</v>
      </c>
      <c r="K13" s="81" t="s">
        <v>38</v>
      </c>
    </row>
    <row r="14" spans="1:11" ht="12.75">
      <c r="A14" s="17" t="s">
        <v>34</v>
      </c>
      <c r="B14" s="18" t="s">
        <v>39</v>
      </c>
      <c r="C14" s="19">
        <f aca="true" t="shared" si="1" ref="C14:G14">C13+7</f>
        <v>43452</v>
      </c>
      <c r="D14" s="19">
        <f t="shared" si="1"/>
        <v>43458</v>
      </c>
      <c r="E14" s="19">
        <f t="shared" si="1"/>
        <v>43459</v>
      </c>
      <c r="F14" s="19">
        <f t="shared" si="1"/>
        <v>43461</v>
      </c>
      <c r="G14" s="19">
        <f t="shared" si="1"/>
        <v>43463</v>
      </c>
      <c r="H14" s="19"/>
      <c r="I14" s="82"/>
      <c r="J14" s="83" t="s">
        <v>23</v>
      </c>
      <c r="K14" s="81" t="s">
        <v>40</v>
      </c>
    </row>
    <row r="15" spans="1:11" s="1" customFormat="1" ht="14.25" customHeight="1">
      <c r="A15" s="31" t="s">
        <v>37</v>
      </c>
      <c r="B15" s="23" t="s">
        <v>39</v>
      </c>
      <c r="C15" s="24">
        <f>C14+7</f>
        <v>43459</v>
      </c>
      <c r="D15" s="24">
        <f>D14+7</f>
        <v>43465</v>
      </c>
      <c r="E15" s="24">
        <f>E14+8</f>
        <v>43467</v>
      </c>
      <c r="F15" s="24">
        <f>F14+7</f>
        <v>43468</v>
      </c>
      <c r="G15" s="24">
        <f>G14+7</f>
        <v>43470</v>
      </c>
      <c r="H15" s="24"/>
      <c r="I15" s="57"/>
      <c r="J15" s="84"/>
      <c r="K15" s="85"/>
    </row>
    <row r="16" spans="1:14" s="2" customFormat="1" ht="14.25" customHeight="1">
      <c r="A16" s="25" t="s">
        <v>41</v>
      </c>
      <c r="B16" s="26"/>
      <c r="C16" s="26"/>
      <c r="D16" s="26"/>
      <c r="E16" s="26"/>
      <c r="F16" s="26"/>
      <c r="G16" s="26"/>
      <c r="H16" s="26"/>
      <c r="I16" s="26"/>
      <c r="J16" s="26" t="s">
        <v>42</v>
      </c>
      <c r="K16" s="86"/>
      <c r="L16" s="1"/>
      <c r="M16" s="1"/>
      <c r="N16" s="1"/>
    </row>
    <row r="17" spans="1:14" s="2" customFormat="1" ht="14.25" customHeight="1">
      <c r="A17" s="10" t="s">
        <v>3</v>
      </c>
      <c r="B17" s="11" t="s">
        <v>4</v>
      </c>
      <c r="C17" s="12" t="s">
        <v>5</v>
      </c>
      <c r="D17" s="12" t="s">
        <v>43</v>
      </c>
      <c r="E17" s="12" t="s">
        <v>44</v>
      </c>
      <c r="F17" s="12" t="s">
        <v>45</v>
      </c>
      <c r="G17" s="28" t="s">
        <v>46</v>
      </c>
      <c r="H17" s="12" t="s">
        <v>47</v>
      </c>
      <c r="I17" s="76" t="s">
        <v>48</v>
      </c>
      <c r="J17" s="77" t="s">
        <v>11</v>
      </c>
      <c r="K17" s="78" t="s">
        <v>49</v>
      </c>
      <c r="L17" s="1"/>
      <c r="M17" s="1"/>
      <c r="N17" s="1"/>
    </row>
    <row r="18" spans="1:253" s="3" customFormat="1" ht="14.25" customHeight="1">
      <c r="A18" s="13"/>
      <c r="B18" s="14"/>
      <c r="C18" s="15"/>
      <c r="D18" s="16"/>
      <c r="E18" s="15"/>
      <c r="F18" s="16"/>
      <c r="G18" s="30"/>
      <c r="H18" s="16"/>
      <c r="I18" s="79"/>
      <c r="J18" s="80"/>
      <c r="K18" s="8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11" ht="14.25" customHeight="1">
      <c r="A19" s="32" t="s">
        <v>50</v>
      </c>
      <c r="B19" s="18" t="s">
        <v>51</v>
      </c>
      <c r="C19" s="19">
        <v>43440</v>
      </c>
      <c r="D19" s="19">
        <f>C19+3</f>
        <v>43443</v>
      </c>
      <c r="E19" s="19">
        <f>C19+4</f>
        <v>43444</v>
      </c>
      <c r="F19" s="19">
        <f>C19+5</f>
        <v>43445</v>
      </c>
      <c r="G19" s="19">
        <f>C19+5</f>
        <v>43445</v>
      </c>
      <c r="H19" s="19">
        <f>C19+6</f>
        <v>43446</v>
      </c>
      <c r="I19" s="56">
        <f>C19+7</f>
        <v>43447</v>
      </c>
      <c r="J19" s="83" t="s">
        <v>15</v>
      </c>
      <c r="K19" s="81" t="s">
        <v>40</v>
      </c>
    </row>
    <row r="20" spans="1:11" ht="14.25" customHeight="1">
      <c r="A20" s="32" t="s">
        <v>52</v>
      </c>
      <c r="B20" s="18" t="s">
        <v>53</v>
      </c>
      <c r="C20" s="19">
        <f aca="true" t="shared" si="2" ref="C20:I20">C19+7</f>
        <v>43447</v>
      </c>
      <c r="D20" s="19">
        <f t="shared" si="2"/>
        <v>43450</v>
      </c>
      <c r="E20" s="19">
        <f t="shared" si="2"/>
        <v>43451</v>
      </c>
      <c r="F20" s="19">
        <f t="shared" si="2"/>
        <v>43452</v>
      </c>
      <c r="G20" s="19">
        <f t="shared" si="2"/>
        <v>43452</v>
      </c>
      <c r="H20" s="19">
        <f t="shared" si="2"/>
        <v>43453</v>
      </c>
      <c r="I20" s="56">
        <f t="shared" si="2"/>
        <v>43454</v>
      </c>
      <c r="J20" s="83" t="s">
        <v>19</v>
      </c>
      <c r="K20" s="81" t="s">
        <v>20</v>
      </c>
    </row>
    <row r="21" spans="1:11" ht="14.25" customHeight="1">
      <c r="A21" s="32" t="s">
        <v>50</v>
      </c>
      <c r="B21" s="18" t="s">
        <v>54</v>
      </c>
      <c r="C21" s="19">
        <f>C20+7</f>
        <v>43454</v>
      </c>
      <c r="D21" s="19">
        <f aca="true" t="shared" si="3" ref="D21:I21">D20+7</f>
        <v>43457</v>
      </c>
      <c r="E21" s="19">
        <f t="shared" si="3"/>
        <v>43458</v>
      </c>
      <c r="F21" s="19">
        <f t="shared" si="3"/>
        <v>43459</v>
      </c>
      <c r="G21" s="19">
        <f t="shared" si="3"/>
        <v>43459</v>
      </c>
      <c r="H21" s="19">
        <f t="shared" si="3"/>
        <v>43460</v>
      </c>
      <c r="I21" s="56">
        <f t="shared" si="3"/>
        <v>43461</v>
      </c>
      <c r="J21" s="83" t="s">
        <v>23</v>
      </c>
      <c r="K21" s="81" t="s">
        <v>55</v>
      </c>
    </row>
    <row r="22" spans="1:11" ht="14.25" customHeight="1">
      <c r="A22" s="33" t="s">
        <v>52</v>
      </c>
      <c r="B22" s="23" t="s">
        <v>56</v>
      </c>
      <c r="C22" s="19">
        <f>C21+7</f>
        <v>43461</v>
      </c>
      <c r="D22" s="19">
        <f>D21+7</f>
        <v>43464</v>
      </c>
      <c r="E22" s="19">
        <f>C22+8</f>
        <v>43469</v>
      </c>
      <c r="F22" s="19">
        <f>C22+8</f>
        <v>43469</v>
      </c>
      <c r="G22" s="19">
        <f>C22+8</f>
        <v>43469</v>
      </c>
      <c r="H22" s="19">
        <f>C22+9</f>
        <v>43470</v>
      </c>
      <c r="I22" s="56">
        <f>C22+10</f>
        <v>43471</v>
      </c>
      <c r="J22" s="83"/>
      <c r="K22" s="81"/>
    </row>
    <row r="23" spans="1:14" s="4" customFormat="1" ht="14.25" customHeight="1">
      <c r="A23" s="34" t="s">
        <v>57</v>
      </c>
      <c r="B23" s="35"/>
      <c r="C23" s="35"/>
      <c r="D23" s="35"/>
      <c r="E23" s="35"/>
      <c r="F23" s="35"/>
      <c r="G23" s="35"/>
      <c r="H23" s="35"/>
      <c r="I23" s="35"/>
      <c r="J23" s="35" t="s">
        <v>58</v>
      </c>
      <c r="K23" s="87"/>
      <c r="L23" s="88"/>
      <c r="M23" s="89"/>
      <c r="N23" s="89"/>
    </row>
    <row r="24" spans="1:14" s="5" customFormat="1" ht="14.25" customHeight="1">
      <c r="A24" s="10" t="s">
        <v>3</v>
      </c>
      <c r="B24" s="11" t="s">
        <v>4</v>
      </c>
      <c r="C24" s="12" t="s">
        <v>59</v>
      </c>
      <c r="D24" s="28" t="s">
        <v>60</v>
      </c>
      <c r="E24" s="28" t="s">
        <v>61</v>
      </c>
      <c r="F24" s="12" t="s">
        <v>62</v>
      </c>
      <c r="G24" s="11"/>
      <c r="H24" s="36"/>
      <c r="I24" s="90"/>
      <c r="J24" s="77" t="s">
        <v>11</v>
      </c>
      <c r="K24" s="78" t="s">
        <v>63</v>
      </c>
      <c r="L24" s="89"/>
      <c r="M24" s="89"/>
      <c r="N24" s="89"/>
    </row>
    <row r="25" spans="1:14" s="5" customFormat="1" ht="14.25" customHeight="1">
      <c r="A25" s="13"/>
      <c r="B25" s="14"/>
      <c r="C25" s="15"/>
      <c r="D25" s="30"/>
      <c r="E25" s="30"/>
      <c r="F25" s="15"/>
      <c r="G25" s="14"/>
      <c r="H25" s="37"/>
      <c r="I25" s="91"/>
      <c r="J25" s="80"/>
      <c r="K25" s="81"/>
      <c r="L25" s="88"/>
      <c r="M25" s="89"/>
      <c r="N25" s="89"/>
    </row>
    <row r="26" spans="1:14" s="5" customFormat="1" ht="14.25" customHeight="1">
      <c r="A26" s="32" t="s">
        <v>64</v>
      </c>
      <c r="B26" s="14" t="s">
        <v>65</v>
      </c>
      <c r="C26" s="15">
        <v>43437</v>
      </c>
      <c r="D26" s="38">
        <f>$C26+5</f>
        <v>43442</v>
      </c>
      <c r="E26" s="38">
        <f>$C26+6</f>
        <v>43443</v>
      </c>
      <c r="F26" s="15">
        <f>$C26+7</f>
        <v>43444</v>
      </c>
      <c r="G26" s="14"/>
      <c r="H26" s="14"/>
      <c r="I26" s="92"/>
      <c r="J26" s="83" t="s">
        <v>15</v>
      </c>
      <c r="K26" s="81" t="s">
        <v>66</v>
      </c>
      <c r="L26" s="89"/>
      <c r="M26" s="89"/>
      <c r="N26" s="89"/>
    </row>
    <row r="27" spans="1:14" s="5" customFormat="1" ht="14.25" customHeight="1">
      <c r="A27" s="32" t="s">
        <v>67</v>
      </c>
      <c r="B27" s="14" t="s">
        <v>68</v>
      </c>
      <c r="C27" s="15">
        <f aca="true" t="shared" si="4" ref="C27:F27">C26+7</f>
        <v>43444</v>
      </c>
      <c r="D27" s="15">
        <f t="shared" si="4"/>
        <v>43449</v>
      </c>
      <c r="E27" s="15">
        <f t="shared" si="4"/>
        <v>43450</v>
      </c>
      <c r="F27" s="15">
        <f t="shared" si="4"/>
        <v>43451</v>
      </c>
      <c r="G27" s="14"/>
      <c r="H27" s="14"/>
      <c r="I27" s="92"/>
      <c r="J27" s="83" t="s">
        <v>19</v>
      </c>
      <c r="K27" s="81" t="s">
        <v>69</v>
      </c>
      <c r="L27" s="1"/>
      <c r="M27" s="1"/>
      <c r="N27" s="1"/>
    </row>
    <row r="28" spans="1:14" s="5" customFormat="1" ht="14.25" customHeight="1">
      <c r="A28" s="32" t="s">
        <v>64</v>
      </c>
      <c r="B28" s="14" t="s">
        <v>70</v>
      </c>
      <c r="C28" s="15">
        <f aca="true" t="shared" si="5" ref="C28:F28">C27+7</f>
        <v>43451</v>
      </c>
      <c r="D28" s="15">
        <f t="shared" si="5"/>
        <v>43456</v>
      </c>
      <c r="E28" s="15">
        <f t="shared" si="5"/>
        <v>43457</v>
      </c>
      <c r="F28" s="15">
        <f t="shared" si="5"/>
        <v>43458</v>
      </c>
      <c r="G28" s="15"/>
      <c r="H28" s="15"/>
      <c r="I28" s="82"/>
      <c r="J28" s="83" t="s">
        <v>23</v>
      </c>
      <c r="K28" s="81" t="s">
        <v>71</v>
      </c>
      <c r="L28" s="1"/>
      <c r="M28" s="1"/>
      <c r="N28" s="1"/>
    </row>
    <row r="29" spans="1:14" s="5" customFormat="1" ht="14.25" customHeight="1">
      <c r="A29" s="32" t="s">
        <v>67</v>
      </c>
      <c r="B29" s="14" t="s">
        <v>72</v>
      </c>
      <c r="C29" s="15">
        <f>C28+7</f>
        <v>43458</v>
      </c>
      <c r="D29" s="15">
        <f>D28+7</f>
        <v>43463</v>
      </c>
      <c r="E29" s="15">
        <f>E28+7</f>
        <v>43464</v>
      </c>
      <c r="F29" s="15">
        <f>F28+7</f>
        <v>43465</v>
      </c>
      <c r="G29" s="15"/>
      <c r="H29" s="15"/>
      <c r="I29" s="82"/>
      <c r="J29" s="93"/>
      <c r="K29" s="81"/>
      <c r="L29" s="1"/>
      <c r="M29" s="1"/>
      <c r="N29" s="1"/>
    </row>
    <row r="30" spans="1:14" s="5" customFormat="1" ht="14.25" customHeight="1">
      <c r="A30" s="39" t="s">
        <v>64</v>
      </c>
      <c r="B30" s="40" t="s">
        <v>73</v>
      </c>
      <c r="C30" s="15">
        <f>C29+7</f>
        <v>43465</v>
      </c>
      <c r="D30" s="15">
        <f>D29+7</f>
        <v>43470</v>
      </c>
      <c r="E30" s="15">
        <f>E29+7</f>
        <v>43471</v>
      </c>
      <c r="F30" s="15">
        <f>F29+7</f>
        <v>43472</v>
      </c>
      <c r="G30" s="41"/>
      <c r="H30" s="41"/>
      <c r="I30" s="94"/>
      <c r="J30" s="84"/>
      <c r="K30" s="95"/>
      <c r="L30" s="1"/>
      <c r="M30" s="1"/>
      <c r="N30" s="1"/>
    </row>
    <row r="31" spans="1:14" s="5" customFormat="1" ht="14.25" customHeight="1">
      <c r="A31" s="42" t="s">
        <v>74</v>
      </c>
      <c r="B31" s="43"/>
      <c r="C31" s="43"/>
      <c r="D31" s="43"/>
      <c r="E31" s="43"/>
      <c r="F31" s="43"/>
      <c r="G31" s="43"/>
      <c r="H31" s="43"/>
      <c r="I31" s="96"/>
      <c r="J31" s="97" t="s">
        <v>75</v>
      </c>
      <c r="K31" s="98"/>
      <c r="L31" s="1"/>
      <c r="M31" s="1"/>
      <c r="N31" s="1"/>
    </row>
    <row r="32" spans="1:14" s="5" customFormat="1" ht="14.25" customHeight="1">
      <c r="A32" s="10" t="s">
        <v>3</v>
      </c>
      <c r="B32" s="11" t="s">
        <v>4</v>
      </c>
      <c r="C32" s="12" t="s">
        <v>76</v>
      </c>
      <c r="D32" s="12" t="s">
        <v>77</v>
      </c>
      <c r="E32" s="12" t="s">
        <v>78</v>
      </c>
      <c r="F32" s="12" t="s">
        <v>79</v>
      </c>
      <c r="G32" s="12" t="s">
        <v>80</v>
      </c>
      <c r="H32" s="28" t="s">
        <v>81</v>
      </c>
      <c r="I32" s="99" t="s">
        <v>82</v>
      </c>
      <c r="J32" s="100" t="s">
        <v>11</v>
      </c>
      <c r="K32" s="78" t="s">
        <v>83</v>
      </c>
      <c r="L32" s="1"/>
      <c r="M32" s="1"/>
      <c r="N32" s="1"/>
    </row>
    <row r="33" spans="1:14" s="5" customFormat="1" ht="14.25" customHeight="1">
      <c r="A33" s="13"/>
      <c r="B33" s="14"/>
      <c r="C33" s="16"/>
      <c r="D33" s="15"/>
      <c r="E33" s="16"/>
      <c r="F33" s="16"/>
      <c r="G33" s="16"/>
      <c r="H33" s="30"/>
      <c r="I33" s="101"/>
      <c r="J33" s="80"/>
      <c r="K33" s="81"/>
      <c r="L33" s="1"/>
      <c r="M33" s="1"/>
      <c r="N33" s="1"/>
    </row>
    <row r="34" spans="1:14" s="5" customFormat="1" ht="14.25" customHeight="1">
      <c r="A34" s="44" t="s">
        <v>84</v>
      </c>
      <c r="B34" s="20" t="s">
        <v>85</v>
      </c>
      <c r="C34" s="19">
        <v>43441</v>
      </c>
      <c r="D34" s="19">
        <f>$C$34+4</f>
        <v>43445</v>
      </c>
      <c r="E34" s="19">
        <f>$C$34+5</f>
        <v>43446</v>
      </c>
      <c r="F34" s="19">
        <f>$C$34+6</f>
        <v>43447</v>
      </c>
      <c r="G34" s="19">
        <f>$C$34+7</f>
        <v>43448</v>
      </c>
      <c r="H34" s="19">
        <f>$C$34+8</f>
        <v>43449</v>
      </c>
      <c r="I34" s="102">
        <f>$C$34+9</f>
        <v>43450</v>
      </c>
      <c r="J34" s="83" t="s">
        <v>15</v>
      </c>
      <c r="K34" s="81" t="s">
        <v>86</v>
      </c>
      <c r="L34" s="1"/>
      <c r="M34" s="1"/>
      <c r="N34" s="1"/>
    </row>
    <row r="35" spans="1:14" s="5" customFormat="1" ht="14.25" customHeight="1">
      <c r="A35" s="44" t="s">
        <v>87</v>
      </c>
      <c r="B35" s="15" t="s">
        <v>88</v>
      </c>
      <c r="C35" s="19">
        <f>C34+7</f>
        <v>43448</v>
      </c>
      <c r="D35" s="19">
        <f>C35+4</f>
        <v>43452</v>
      </c>
      <c r="E35" s="19">
        <f>C35+5</f>
        <v>43453</v>
      </c>
      <c r="F35" s="19">
        <f>C35+6</f>
        <v>43454</v>
      </c>
      <c r="G35" s="19">
        <f>C35+7</f>
        <v>43455</v>
      </c>
      <c r="H35" s="19">
        <f>C35+8</f>
        <v>43456</v>
      </c>
      <c r="I35" s="102">
        <f>C35+9</f>
        <v>43457</v>
      </c>
      <c r="J35" s="83" t="s">
        <v>19</v>
      </c>
      <c r="K35" s="81" t="s">
        <v>89</v>
      </c>
      <c r="L35" s="1"/>
      <c r="M35" s="1"/>
      <c r="N35" s="1"/>
    </row>
    <row r="36" spans="1:14" s="5" customFormat="1" ht="14.25" customHeight="1">
      <c r="A36" s="44" t="s">
        <v>84</v>
      </c>
      <c r="B36" s="15" t="s">
        <v>90</v>
      </c>
      <c r="C36" s="19">
        <f aca="true" t="shared" si="6" ref="C36:I36">C35+7</f>
        <v>43455</v>
      </c>
      <c r="D36" s="19">
        <f t="shared" si="6"/>
        <v>43459</v>
      </c>
      <c r="E36" s="19">
        <f t="shared" si="6"/>
        <v>43460</v>
      </c>
      <c r="F36" s="19">
        <f t="shared" si="6"/>
        <v>43461</v>
      </c>
      <c r="G36" s="19">
        <f t="shared" si="6"/>
        <v>43462</v>
      </c>
      <c r="H36" s="19">
        <f t="shared" si="6"/>
        <v>43463</v>
      </c>
      <c r="I36" s="102">
        <f t="shared" si="6"/>
        <v>43464</v>
      </c>
      <c r="J36" s="83" t="s">
        <v>23</v>
      </c>
      <c r="K36" s="81" t="s">
        <v>55</v>
      </c>
      <c r="L36" s="1"/>
      <c r="M36" s="1"/>
      <c r="N36" s="1"/>
    </row>
    <row r="37" spans="1:14" s="5" customFormat="1" ht="14.25" customHeight="1">
      <c r="A37" s="45" t="s">
        <v>87</v>
      </c>
      <c r="B37" s="46" t="s">
        <v>91</v>
      </c>
      <c r="C37" s="24">
        <f>C36+7</f>
        <v>43462</v>
      </c>
      <c r="D37" s="24">
        <f aca="true" t="shared" si="7" ref="D37:I37">D36+7</f>
        <v>43466</v>
      </c>
      <c r="E37" s="24">
        <f t="shared" si="7"/>
        <v>43467</v>
      </c>
      <c r="F37" s="24">
        <f t="shared" si="7"/>
        <v>43468</v>
      </c>
      <c r="G37" s="24">
        <f t="shared" si="7"/>
        <v>43469</v>
      </c>
      <c r="H37" s="24">
        <f t="shared" si="7"/>
        <v>43470</v>
      </c>
      <c r="I37" s="103">
        <f t="shared" si="7"/>
        <v>43471</v>
      </c>
      <c r="J37" s="84"/>
      <c r="K37" s="85"/>
      <c r="L37" s="1"/>
      <c r="M37" s="1"/>
      <c r="N37" s="1"/>
    </row>
    <row r="38" spans="1:14" s="5" customFormat="1" ht="14.25" customHeight="1">
      <c r="A38" s="47" t="s">
        <v>92</v>
      </c>
      <c r="B38" s="48"/>
      <c r="C38" s="48"/>
      <c r="D38" s="48"/>
      <c r="E38" s="48"/>
      <c r="F38" s="48"/>
      <c r="G38" s="48"/>
      <c r="H38" s="48"/>
      <c r="I38" s="48"/>
      <c r="J38" s="48" t="s">
        <v>93</v>
      </c>
      <c r="K38" s="104"/>
      <c r="L38" s="1"/>
      <c r="M38" s="1"/>
      <c r="N38" s="1"/>
    </row>
    <row r="39" spans="1:14" s="5" customFormat="1" ht="14.25" customHeight="1">
      <c r="A39" s="49" t="s">
        <v>3</v>
      </c>
      <c r="B39" s="50" t="s">
        <v>4</v>
      </c>
      <c r="C39" s="51" t="s">
        <v>94</v>
      </c>
      <c r="D39" s="51" t="s">
        <v>95</v>
      </c>
      <c r="E39" s="51" t="s">
        <v>96</v>
      </c>
      <c r="F39" s="51" t="s">
        <v>97</v>
      </c>
      <c r="G39" s="52" t="s">
        <v>98</v>
      </c>
      <c r="H39" s="52" t="s">
        <v>99</v>
      </c>
      <c r="I39" s="52" t="s">
        <v>100</v>
      </c>
      <c r="J39" s="77" t="s">
        <v>11</v>
      </c>
      <c r="K39" s="78" t="s">
        <v>101</v>
      </c>
      <c r="L39" s="1"/>
      <c r="M39" s="1"/>
      <c r="N39" s="1"/>
    </row>
    <row r="40" spans="1:14" s="5" customFormat="1" ht="14.25" customHeight="1">
      <c r="A40" s="53"/>
      <c r="B40" s="20"/>
      <c r="C40" s="54"/>
      <c r="D40" s="54"/>
      <c r="E40" s="54"/>
      <c r="F40" s="54"/>
      <c r="G40" s="55"/>
      <c r="H40" s="55"/>
      <c r="I40" s="55"/>
      <c r="J40" s="80"/>
      <c r="K40" s="81"/>
      <c r="L40" s="1"/>
      <c r="M40" s="1"/>
      <c r="N40" s="1"/>
    </row>
    <row r="41" spans="1:14" s="5" customFormat="1" ht="14.25" customHeight="1">
      <c r="A41" s="44" t="s">
        <v>102</v>
      </c>
      <c r="B41" s="20" t="s">
        <v>88</v>
      </c>
      <c r="C41" s="19">
        <v>43435</v>
      </c>
      <c r="D41" s="19">
        <f>$C41+6</f>
        <v>43441</v>
      </c>
      <c r="E41" s="19">
        <f>$C41+7</f>
        <v>43442</v>
      </c>
      <c r="F41" s="19">
        <f>$C41+9</f>
        <v>43444</v>
      </c>
      <c r="G41" s="19">
        <f>$C41+11</f>
        <v>43446</v>
      </c>
      <c r="H41" s="56">
        <f>$C41+12</f>
        <v>43447</v>
      </c>
      <c r="I41" s="102">
        <f>$C41+13</f>
        <v>43448</v>
      </c>
      <c r="J41" s="83" t="s">
        <v>15</v>
      </c>
      <c r="K41" s="81" t="s">
        <v>55</v>
      </c>
      <c r="L41" s="1"/>
      <c r="M41" s="1"/>
      <c r="N41" s="1"/>
    </row>
    <row r="42" spans="1:14" s="5" customFormat="1" ht="14.25" customHeight="1">
      <c r="A42" s="44" t="s">
        <v>103</v>
      </c>
      <c r="B42" s="15" t="s">
        <v>104</v>
      </c>
      <c r="C42" s="19">
        <f aca="true" t="shared" si="8" ref="C42:I42">C41+7</f>
        <v>43442</v>
      </c>
      <c r="D42" s="19">
        <f t="shared" si="8"/>
        <v>43448</v>
      </c>
      <c r="E42" s="19">
        <f t="shared" si="8"/>
        <v>43449</v>
      </c>
      <c r="F42" s="19">
        <f t="shared" si="8"/>
        <v>43451</v>
      </c>
      <c r="G42" s="19">
        <f t="shared" si="8"/>
        <v>43453</v>
      </c>
      <c r="H42" s="56">
        <f t="shared" si="8"/>
        <v>43454</v>
      </c>
      <c r="I42" s="102">
        <f t="shared" si="8"/>
        <v>43455</v>
      </c>
      <c r="J42" s="83" t="s">
        <v>19</v>
      </c>
      <c r="K42" s="81" t="s">
        <v>105</v>
      </c>
      <c r="L42" s="1"/>
      <c r="M42" s="1"/>
      <c r="N42" s="1"/>
    </row>
    <row r="43" spans="1:14" s="5" customFormat="1" ht="14.25" customHeight="1">
      <c r="A43" s="44" t="s">
        <v>106</v>
      </c>
      <c r="B43" s="15" t="s">
        <v>68</v>
      </c>
      <c r="C43" s="19">
        <f aca="true" t="shared" si="9" ref="C43:I43">C42+7</f>
        <v>43449</v>
      </c>
      <c r="D43" s="19">
        <f t="shared" si="9"/>
        <v>43455</v>
      </c>
      <c r="E43" s="19">
        <f t="shared" si="9"/>
        <v>43456</v>
      </c>
      <c r="F43" s="19">
        <f t="shared" si="9"/>
        <v>43458</v>
      </c>
      <c r="G43" s="19">
        <f t="shared" si="9"/>
        <v>43460</v>
      </c>
      <c r="H43" s="56">
        <f t="shared" si="9"/>
        <v>43461</v>
      </c>
      <c r="I43" s="102">
        <f t="shared" si="9"/>
        <v>43462</v>
      </c>
      <c r="J43" s="83" t="s">
        <v>23</v>
      </c>
      <c r="K43" s="81" t="s">
        <v>107</v>
      </c>
      <c r="L43" s="1"/>
      <c r="M43" s="1"/>
      <c r="N43" s="1"/>
    </row>
    <row r="44" spans="1:14" s="5" customFormat="1" ht="14.25" customHeight="1">
      <c r="A44" s="44" t="s">
        <v>102</v>
      </c>
      <c r="B44" s="15" t="s">
        <v>91</v>
      </c>
      <c r="C44" s="19">
        <f aca="true" t="shared" si="10" ref="C44:I44">C43+7</f>
        <v>43456</v>
      </c>
      <c r="D44" s="19">
        <f t="shared" si="10"/>
        <v>43462</v>
      </c>
      <c r="E44" s="19">
        <f t="shared" si="10"/>
        <v>43463</v>
      </c>
      <c r="F44" s="19">
        <f t="shared" si="10"/>
        <v>43465</v>
      </c>
      <c r="G44" s="19">
        <f t="shared" si="10"/>
        <v>43467</v>
      </c>
      <c r="H44" s="56">
        <f t="shared" si="10"/>
        <v>43468</v>
      </c>
      <c r="I44" s="102">
        <f t="shared" si="10"/>
        <v>43469</v>
      </c>
      <c r="J44" s="83"/>
      <c r="K44" s="81"/>
      <c r="L44" s="1"/>
      <c r="M44" s="1"/>
      <c r="N44" s="1"/>
    </row>
    <row r="45" spans="1:14" s="5" customFormat="1" ht="14.25" customHeight="1">
      <c r="A45" s="45" t="s">
        <v>103</v>
      </c>
      <c r="B45" s="46" t="s">
        <v>108</v>
      </c>
      <c r="C45" s="24">
        <f aca="true" t="shared" si="11" ref="C45:I45">C44+7</f>
        <v>43463</v>
      </c>
      <c r="D45" s="24">
        <f t="shared" si="11"/>
        <v>43469</v>
      </c>
      <c r="E45" s="24">
        <f t="shared" si="11"/>
        <v>43470</v>
      </c>
      <c r="F45" s="24">
        <f t="shared" si="11"/>
        <v>43472</v>
      </c>
      <c r="G45" s="24">
        <f t="shared" si="11"/>
        <v>43474</v>
      </c>
      <c r="H45" s="57">
        <f t="shared" si="11"/>
        <v>43475</v>
      </c>
      <c r="I45" s="103">
        <f t="shared" si="11"/>
        <v>43476</v>
      </c>
      <c r="J45" s="84"/>
      <c r="K45" s="85"/>
      <c r="L45" s="1"/>
      <c r="M45" s="1"/>
      <c r="N45" s="1"/>
    </row>
    <row r="46" spans="1:14" s="5" customFormat="1" ht="14.25" customHeight="1">
      <c r="A46" s="58" t="s">
        <v>109</v>
      </c>
      <c r="B46" s="59"/>
      <c r="C46" s="59"/>
      <c r="D46" s="59"/>
      <c r="E46" s="59"/>
      <c r="F46" s="59"/>
      <c r="G46" s="59"/>
      <c r="H46" s="59"/>
      <c r="I46" s="59"/>
      <c r="J46" s="59" t="s">
        <v>110</v>
      </c>
      <c r="K46" s="105"/>
      <c r="L46" s="1"/>
      <c r="M46" s="1"/>
      <c r="N46" s="1"/>
    </row>
    <row r="47" spans="1:14" s="5" customFormat="1" ht="14.25" customHeight="1">
      <c r="A47" s="10" t="s">
        <v>3</v>
      </c>
      <c r="B47" s="11" t="s">
        <v>4</v>
      </c>
      <c r="C47" s="12" t="s">
        <v>94</v>
      </c>
      <c r="D47" s="12" t="s">
        <v>60</v>
      </c>
      <c r="E47" s="12" t="s">
        <v>111</v>
      </c>
      <c r="F47" s="12"/>
      <c r="G47" s="36"/>
      <c r="H47" s="60"/>
      <c r="I47" s="106"/>
      <c r="J47" s="77" t="s">
        <v>11</v>
      </c>
      <c r="K47" s="78" t="s">
        <v>112</v>
      </c>
      <c r="L47" s="1"/>
      <c r="M47" s="1"/>
      <c r="N47" s="1"/>
    </row>
    <row r="48" spans="1:14" s="5" customFormat="1" ht="14.25" customHeight="1">
      <c r="A48" s="13"/>
      <c r="B48" s="14"/>
      <c r="C48" s="15"/>
      <c r="D48" s="16"/>
      <c r="E48" s="15"/>
      <c r="F48" s="15"/>
      <c r="G48" s="37"/>
      <c r="H48" s="61"/>
      <c r="I48" s="107"/>
      <c r="J48" s="80"/>
      <c r="K48" s="81"/>
      <c r="L48" s="1"/>
      <c r="M48" s="1"/>
      <c r="N48" s="1"/>
    </row>
    <row r="49" spans="1:14" s="5" customFormat="1" ht="14.25" customHeight="1">
      <c r="A49" s="32" t="s">
        <v>113</v>
      </c>
      <c r="B49" s="15" t="s">
        <v>114</v>
      </c>
      <c r="C49" s="15">
        <v>43435</v>
      </c>
      <c r="D49" s="38">
        <f>$C49+5</f>
        <v>43440</v>
      </c>
      <c r="E49" s="38">
        <f>$C49+6</f>
        <v>43441</v>
      </c>
      <c r="F49" s="15"/>
      <c r="G49" s="37"/>
      <c r="H49" s="62"/>
      <c r="I49" s="108"/>
      <c r="J49" s="83" t="s">
        <v>15</v>
      </c>
      <c r="K49" s="81" t="s">
        <v>115</v>
      </c>
      <c r="L49" s="1"/>
      <c r="M49" s="1"/>
      <c r="N49" s="1"/>
    </row>
    <row r="50" spans="1:14" s="5" customFormat="1" ht="14.25" customHeight="1">
      <c r="A50" s="32" t="s">
        <v>116</v>
      </c>
      <c r="B50" s="15" t="s">
        <v>117</v>
      </c>
      <c r="C50" s="19">
        <f aca="true" t="shared" si="12" ref="C50:E53">C49+7</f>
        <v>43442</v>
      </c>
      <c r="D50" s="19">
        <f t="shared" si="12"/>
        <v>43447</v>
      </c>
      <c r="E50" s="19">
        <f t="shared" si="12"/>
        <v>43448</v>
      </c>
      <c r="F50" s="15"/>
      <c r="G50" s="15"/>
      <c r="H50" s="62"/>
      <c r="I50" s="108"/>
      <c r="J50" s="83" t="s">
        <v>19</v>
      </c>
      <c r="K50" s="81" t="s">
        <v>118</v>
      </c>
      <c r="L50" s="1"/>
      <c r="M50" s="1"/>
      <c r="N50" s="1"/>
    </row>
    <row r="51" spans="1:14" s="5" customFormat="1" ht="14.25" customHeight="1">
      <c r="A51" s="32" t="s">
        <v>113</v>
      </c>
      <c r="B51" s="15" t="s">
        <v>119</v>
      </c>
      <c r="C51" s="19">
        <f t="shared" si="12"/>
        <v>43449</v>
      </c>
      <c r="D51" s="19">
        <f t="shared" si="12"/>
        <v>43454</v>
      </c>
      <c r="E51" s="19">
        <f t="shared" si="12"/>
        <v>43455</v>
      </c>
      <c r="F51" s="15"/>
      <c r="G51" s="15"/>
      <c r="H51" s="62"/>
      <c r="I51" s="108"/>
      <c r="J51" s="83" t="s">
        <v>23</v>
      </c>
      <c r="K51" s="81" t="s">
        <v>107</v>
      </c>
      <c r="L51" s="1"/>
      <c r="M51" s="1"/>
      <c r="N51" s="1"/>
    </row>
    <row r="52" spans="1:14" s="5" customFormat="1" ht="14.25" customHeight="1">
      <c r="A52" s="32" t="s">
        <v>116</v>
      </c>
      <c r="B52" s="15" t="s">
        <v>120</v>
      </c>
      <c r="C52" s="19">
        <f t="shared" si="12"/>
        <v>43456</v>
      </c>
      <c r="D52" s="19">
        <f>D51+7</f>
        <v>43461</v>
      </c>
      <c r="E52" s="19">
        <f>E51+7</f>
        <v>43462</v>
      </c>
      <c r="F52" s="15"/>
      <c r="G52" s="15"/>
      <c r="H52" s="62"/>
      <c r="I52" s="108"/>
      <c r="J52" s="83"/>
      <c r="K52" s="81"/>
      <c r="L52" s="1"/>
      <c r="M52" s="1"/>
      <c r="N52" s="1"/>
    </row>
    <row r="53" spans="1:14" s="5" customFormat="1" ht="14.25" customHeight="1">
      <c r="A53" s="32" t="s">
        <v>113</v>
      </c>
      <c r="B53" s="63" t="s">
        <v>121</v>
      </c>
      <c r="C53" s="19">
        <f>C52+7</f>
        <v>43463</v>
      </c>
      <c r="D53" s="19">
        <f>D52+7</f>
        <v>43468</v>
      </c>
      <c r="E53" s="19">
        <f>E52+7</f>
        <v>43469</v>
      </c>
      <c r="F53" s="63"/>
      <c r="G53" s="64"/>
      <c r="H53" s="65"/>
      <c r="I53" s="109"/>
      <c r="J53" s="110"/>
      <c r="K53" s="111"/>
      <c r="L53" s="1"/>
      <c r="M53" s="1"/>
      <c r="N53" s="1"/>
    </row>
    <row r="54" spans="1:11" ht="14.25" customHeight="1">
      <c r="A54" s="66" t="s">
        <v>122</v>
      </c>
      <c r="B54" s="67"/>
      <c r="C54" s="67"/>
      <c r="D54" s="67"/>
      <c r="E54" s="67"/>
      <c r="F54" s="67"/>
      <c r="G54" s="67"/>
      <c r="H54" s="67"/>
      <c r="I54" s="67"/>
      <c r="J54" s="67"/>
      <c r="K54" s="112"/>
    </row>
    <row r="55" spans="1:11" ht="14.25" customHeight="1">
      <c r="A55" s="68" t="s">
        <v>123</v>
      </c>
      <c r="B55" s="69"/>
      <c r="C55" s="69"/>
      <c r="D55" s="69"/>
      <c r="E55" s="69"/>
      <c r="F55" s="69"/>
      <c r="G55" s="69"/>
      <c r="H55" s="69"/>
      <c r="I55" s="69"/>
      <c r="J55" s="69"/>
      <c r="K55" s="113"/>
    </row>
    <row r="56" spans="1:11" ht="14.25" customHeight="1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113"/>
    </row>
    <row r="57" spans="1:11" ht="14.25" customHeight="1">
      <c r="A57" s="70"/>
      <c r="B57" s="71"/>
      <c r="C57" s="71"/>
      <c r="D57" s="71"/>
      <c r="E57" s="71"/>
      <c r="F57" s="71"/>
      <c r="G57" s="71"/>
      <c r="H57" s="71"/>
      <c r="I57" s="71"/>
      <c r="J57" s="71"/>
      <c r="K57" s="114"/>
    </row>
    <row r="58" spans="1:11" ht="12.75">
      <c r="A58" s="72" t="s">
        <v>124</v>
      </c>
      <c r="B58" s="72"/>
      <c r="C58" s="72"/>
      <c r="D58" s="72"/>
      <c r="E58" s="72"/>
      <c r="F58" s="72" t="s">
        <v>125</v>
      </c>
      <c r="G58" s="72"/>
      <c r="H58" s="72"/>
      <c r="I58" s="72"/>
      <c r="J58" s="72"/>
      <c r="K58" s="72"/>
    </row>
    <row r="59" spans="3:8" ht="12.75">
      <c r="C59" s="73"/>
      <c r="D59" s="73"/>
      <c r="E59" s="73"/>
      <c r="F59" s="73"/>
      <c r="G59" s="73"/>
      <c r="H59" s="73"/>
    </row>
  </sheetData>
  <sheetProtection/>
  <mergeCells count="73">
    <mergeCell ref="A1:K1"/>
    <mergeCell ref="A54:K54"/>
    <mergeCell ref="A3:A4"/>
    <mergeCell ref="A10:A11"/>
    <mergeCell ref="A17:A18"/>
    <mergeCell ref="A24:A25"/>
    <mergeCell ref="A32:A33"/>
    <mergeCell ref="A39:A40"/>
    <mergeCell ref="A47:A48"/>
    <mergeCell ref="B3:B4"/>
    <mergeCell ref="B10:B11"/>
    <mergeCell ref="B17:B18"/>
    <mergeCell ref="B24:B25"/>
    <mergeCell ref="B32:B33"/>
    <mergeCell ref="B39:B40"/>
    <mergeCell ref="B47:B48"/>
    <mergeCell ref="C3:C4"/>
    <mergeCell ref="C10:C11"/>
    <mergeCell ref="C17:C18"/>
    <mergeCell ref="C24:C25"/>
    <mergeCell ref="C32:C33"/>
    <mergeCell ref="C39:C40"/>
    <mergeCell ref="C47:C48"/>
    <mergeCell ref="D3:D4"/>
    <mergeCell ref="D10:D11"/>
    <mergeCell ref="D17:D18"/>
    <mergeCell ref="D24:D25"/>
    <mergeCell ref="D32:D33"/>
    <mergeCell ref="D39:D40"/>
    <mergeCell ref="D47:D48"/>
    <mergeCell ref="E3:E4"/>
    <mergeCell ref="E10:E11"/>
    <mergeCell ref="E17:E18"/>
    <mergeCell ref="E24:E25"/>
    <mergeCell ref="E32:E33"/>
    <mergeCell ref="E39:E40"/>
    <mergeCell ref="E47:E48"/>
    <mergeCell ref="F3:F4"/>
    <mergeCell ref="F10:F11"/>
    <mergeCell ref="F17:F18"/>
    <mergeCell ref="F24:F25"/>
    <mergeCell ref="F32:F33"/>
    <mergeCell ref="F39:F40"/>
    <mergeCell ref="F47:F48"/>
    <mergeCell ref="G3:G4"/>
    <mergeCell ref="G10:G11"/>
    <mergeCell ref="G17:G18"/>
    <mergeCell ref="G24:G25"/>
    <mergeCell ref="G32:G33"/>
    <mergeCell ref="G39:G40"/>
    <mergeCell ref="G47:G48"/>
    <mergeCell ref="H3:H4"/>
    <mergeCell ref="H10:H11"/>
    <mergeCell ref="H17:H18"/>
    <mergeCell ref="H24:H25"/>
    <mergeCell ref="H32:H33"/>
    <mergeCell ref="H39:H40"/>
    <mergeCell ref="H47:H48"/>
    <mergeCell ref="I3:I4"/>
    <mergeCell ref="I10:I11"/>
    <mergeCell ref="I17:I18"/>
    <mergeCell ref="I24:I25"/>
    <mergeCell ref="I32:I33"/>
    <mergeCell ref="I39:I40"/>
    <mergeCell ref="I47:I48"/>
    <mergeCell ref="J3:J4"/>
    <mergeCell ref="J10:J11"/>
    <mergeCell ref="J17:J18"/>
    <mergeCell ref="J24:J25"/>
    <mergeCell ref="J32:J33"/>
    <mergeCell ref="J39:J40"/>
    <mergeCell ref="J47:J48"/>
    <mergeCell ref="A55:K57"/>
  </mergeCells>
  <printOptions/>
  <pageMargins left="0.75" right="0.55" top="1.22" bottom="1.1" header="0.51" footer="0.39"/>
  <pageSetup horizontalDpi="600" verticalDpi="600" orientation="portrait" paperSize="9" scale="67"/>
  <headerFooter>
    <oddHeader>&amp;L&amp;"Times New Roman"&amp;G                             DALIAN BRIGHT INTERNATIONAL LOGISTICS.CO.,LTD&amp;C&amp;"华文行楷"&amp;28&amp;B大连柏瑞德国际物流有限公司</oddHeader>
    <oddFooter>&amp;L&amp;B地址：大连市中山区人民路50号时代广场B座3306室             直线：66667620/21/22/25/26/27/29/31/32
电话：0411-82799119（总机）传真：0411-82799115/116        直线：82779512/13/15/17 88079815/16
邮箱：info@brightup.net                                   网址：www.brightup.net
&amp;R&amp;P/&amp;N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Nemesis</cp:lastModifiedBy>
  <cp:lastPrinted>2015-06-24T07:08:34Z</cp:lastPrinted>
  <dcterms:created xsi:type="dcterms:W3CDTF">1996-12-17T01:32:42Z</dcterms:created>
  <dcterms:modified xsi:type="dcterms:W3CDTF">2018-11-27T01:23:00Z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  <property fmtid="{D5CDD505-2E9C-101B-9397-08002B2CF9AE}" pid="4" name="KSOReadingLayo">
    <vt:bool>true</vt:bool>
  </property>
</Properties>
</file>