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日本偏港" sheetId="1" r:id="rId1"/>
  </sheets>
  <definedNames>
    <definedName name="_xlnm.Print_Area" localSheetId="0">'日本偏港'!$A$1:$K$67</definedName>
  </definedNames>
  <calcPr fullCalcOnLoad="1"/>
</workbook>
</file>

<file path=xl/sharedStrings.xml><?xml version="1.0" encoding="utf-8"?>
<sst xmlns="http://schemas.openxmlformats.org/spreadsheetml/2006/main" count="219" uniqueCount="138">
  <si>
    <t xml:space="preserve">                          出口整箱船期表/日本偏港-2020年11月份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</si>
  <si>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</si>
  <si>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</si>
  <si>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</si>
  <si>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</si>
  <si>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</si>
  <si>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</si>
  <si>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 xml:space="preserve"> 水岛       （四天）     </t>
  </si>
  <si>
    <t>广岛        （五天）</t>
  </si>
  <si>
    <t>细岛       （六天）</t>
  </si>
  <si>
    <t>志布志        （六天）</t>
  </si>
  <si>
    <t>入港时间：</t>
  </si>
  <si>
    <t>周二10:00-18:00</t>
  </si>
  <si>
    <t>琥珀岛      SCARLET ARROW</t>
  </si>
  <si>
    <t>0121E</t>
  </si>
  <si>
    <t>截单时间：</t>
  </si>
  <si>
    <t>周一15:00</t>
  </si>
  <si>
    <t>水晶岛      CRYSTAL ARROW</t>
  </si>
  <si>
    <t>0116E</t>
  </si>
  <si>
    <t>截货时间：</t>
  </si>
  <si>
    <t>周二9:00</t>
  </si>
  <si>
    <t>珊瑚岛      ORIENTAL ARROW</t>
  </si>
  <si>
    <t>0114E</t>
  </si>
  <si>
    <t>截关时间：</t>
  </si>
  <si>
    <t>周三13:00</t>
  </si>
  <si>
    <t>0123E</t>
  </si>
  <si>
    <t xml:space="preserve">周二直航：大连-新泻-富山-小樽-舞鹤（一期）                                                                                   </t>
  </si>
  <si>
    <t>大连
（周二）</t>
  </si>
  <si>
    <t>新泻        （六天）</t>
  </si>
  <si>
    <t>富山        （七天）</t>
  </si>
  <si>
    <t>小樽        （九天）</t>
  </si>
  <si>
    <t>舞鹤        （十一天）</t>
  </si>
  <si>
    <t>周日8:00-17:00</t>
  </si>
  <si>
    <t>玛瑙岛      ALTAIR SKY</t>
  </si>
  <si>
    <t>0189E</t>
  </si>
  <si>
    <t>周五9:00</t>
  </si>
  <si>
    <t>翡翠岛      VEGA SKY</t>
  </si>
  <si>
    <t>周五16:00</t>
  </si>
  <si>
    <t>0190E</t>
  </si>
  <si>
    <t>周一16:00</t>
  </si>
  <si>
    <t xml:space="preserve">周四直航：大连-伊万里-福山-水岛-高松-广岛-中关（一期）                                                                             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</si>
  <si>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</si>
  <si>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</si>
  <si>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</si>
  <si>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</si>
  <si>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</si>
  <si>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</si>
  <si>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</si>
  <si>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</si>
  <si>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乌江        EAGLE SKY</t>
  </si>
  <si>
    <t>470E</t>
  </si>
  <si>
    <t>荆门        PROVIDENCE</t>
  </si>
  <si>
    <t>449E</t>
  </si>
  <si>
    <t>471E</t>
  </si>
  <si>
    <t>周三15:00</t>
  </si>
  <si>
    <t>450E</t>
  </si>
  <si>
    <t xml:space="preserve">周一直航:大连-新泻-富山-直江津（一期）                                                                 </t>
  </si>
  <si>
    <t>CARRIER:天敬/高丽</t>
  </si>
  <si>
    <t>大连     
（周一）</t>
  </si>
  <si>
    <t>新泻
（五天）</t>
  </si>
  <si>
    <t>富山
（六天）</t>
  </si>
  <si>
    <t>直江津
（七天）</t>
  </si>
  <si>
    <t>周五9:00-17:00</t>
  </si>
  <si>
    <t>高丽水仙    SUNNY FREESIA</t>
  </si>
  <si>
    <t>2029E</t>
  </si>
  <si>
    <t>周四15:00</t>
  </si>
  <si>
    <t>天敬天盛    SKY FLOWER</t>
  </si>
  <si>
    <t>2023E</t>
  </si>
  <si>
    <t>周五8:00</t>
  </si>
  <si>
    <t>2030E</t>
  </si>
  <si>
    <t>周六12:00</t>
  </si>
  <si>
    <t>2024E</t>
  </si>
  <si>
    <t>2031E</t>
  </si>
  <si>
    <t xml:space="preserve">周五直航：大连-博多-门司-志不志-高知-大分-响滩 （一期）                                                 </t>
  </si>
  <si>
    <t>CARRIER:长锦/兴亚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</si>
  <si>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</si>
  <si>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</si>
  <si>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</si>
  <si>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</si>
  <si>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</si>
  <si>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</si>
  <si>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</si>
  <si>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</si>
  <si>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 xml:space="preserve">长锦青岛    SINOKOR QINGDAO </t>
  </si>
  <si>
    <t>2022E</t>
  </si>
  <si>
    <t>周二15:00</t>
  </si>
  <si>
    <t>长锦海参崴  SINOKOR VLADIVOSTOK</t>
  </si>
  <si>
    <t>周二8:00</t>
  </si>
  <si>
    <t xml:space="preserve">周六直航：大连-金泽-新泻-苫小牧-钏路-仙台-日立那珂（一期） </t>
  </si>
  <si>
    <t>CARRIER:南星/高丽</t>
  </si>
  <si>
    <t>大连
（周六）</t>
  </si>
  <si>
    <t>金泽
（五天）</t>
  </si>
  <si>
    <t>新泻
（六天）</t>
  </si>
  <si>
    <t>苫小牧
（八天）</t>
  </si>
  <si>
    <t>钏路
（九天）</t>
  </si>
  <si>
    <t>仙台
（十天）</t>
  </si>
  <si>
    <t>日立那珂
（十三天）</t>
  </si>
  <si>
    <t>周四9:00-21:00</t>
  </si>
  <si>
    <t xml:space="preserve">南星天津    STAR CLIPPER   </t>
  </si>
  <si>
    <t>1849E</t>
  </si>
  <si>
    <t xml:space="preserve">高丽薰衣草  SUNNY LAVENDER </t>
  </si>
  <si>
    <t>2015E</t>
  </si>
  <si>
    <t>周四9:00</t>
  </si>
  <si>
    <t>南星挑战    STAR CHALLENGER</t>
  </si>
  <si>
    <t>1848E</t>
  </si>
  <si>
    <t>周五15:00</t>
  </si>
  <si>
    <t>1850E</t>
  </si>
  <si>
    <t>2016E</t>
  </si>
  <si>
    <t xml:space="preserve">周二直航：大连-日立那珂-仙台-八户-钏路-苫小牧-秋田（一期） </t>
  </si>
  <si>
    <t>日立那珂
（七天）</t>
  </si>
  <si>
    <t>仙台
（八天）</t>
  </si>
  <si>
    <t>八户
（九天）</t>
  </si>
  <si>
    <t>钏路
（十天）</t>
  </si>
  <si>
    <t>苫小牧
（十一天）</t>
  </si>
  <si>
    <t>秋田
（十三天）</t>
  </si>
  <si>
    <t>周日13:00-周日18:00</t>
  </si>
  <si>
    <t xml:space="preserve">南星进取       DONGJIN ENTERPRISE </t>
  </si>
  <si>
    <t>2020E</t>
  </si>
  <si>
    <t>周四10:00</t>
  </si>
  <si>
    <t xml:space="preserve">南星速达     STAR EXPRESS </t>
  </si>
  <si>
    <t>2021E</t>
  </si>
  <si>
    <t xml:space="preserve">高丽云华     SUNNY CANNA </t>
  </si>
  <si>
    <t xml:space="preserve">周六直航:大连-新泻-秋田（一期）                                                                        </t>
  </si>
  <si>
    <t>CARRIER:兴亚/高丽</t>
  </si>
  <si>
    <t>秋田
（六天）</t>
  </si>
  <si>
    <t>周四10:00-周五8:00</t>
  </si>
  <si>
    <t>高丽爱丽丝   SUNNY IRIS</t>
  </si>
  <si>
    <t>周三11:00</t>
  </si>
  <si>
    <t>兴亚骄阳     HEUNG-A SARAH</t>
  </si>
  <si>
    <t>0174E</t>
  </si>
  <si>
    <t>周三16:00</t>
  </si>
  <si>
    <t>0175E</t>
  </si>
  <si>
    <t>注：另有釜山中转至日本偏港港口如下：</t>
  </si>
  <si>
    <t xml:space="preserve"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 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</si>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</sst>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7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>
        <color indexed="63"/>
      </left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3" applyNumberFormat="0" applyFill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28" fillId="10" borderId="1" applyNumberFormat="0" applyAlignment="0" applyProtection="0"/>
    <xf numFmtId="0" fontId="19" fillId="11" borderId="7" applyNumberFormat="0" applyAlignment="0" applyProtection="0"/>
    <xf numFmtId="0" fontId="16" fillId="3" borderId="0" applyNumberFormat="0" applyBorder="0" applyAlignment="0" applyProtection="0"/>
    <xf numFmtId="0" fontId="12" fillId="12" borderId="0" applyNumberFormat="0" applyBorder="0" applyAlignment="0" applyProtection="0"/>
    <xf numFmtId="0" fontId="30" fillId="0" borderId="8" applyNumberFormat="0" applyFill="0" applyAlignment="0" applyProtection="0"/>
    <xf numFmtId="0" fontId="13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/>
    </xf>
    <xf numFmtId="1" fontId="5" fillId="0" borderId="18" xfId="0" applyNumberFormat="1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center" vertical="center"/>
    </xf>
    <xf numFmtId="58" fontId="5" fillId="0" borderId="20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left" vertical="center"/>
    </xf>
    <xf numFmtId="1" fontId="5" fillId="0" borderId="27" xfId="0" applyNumberFormat="1" applyFont="1" applyFill="1" applyBorder="1" applyAlignment="1">
      <alignment horizontal="center" vertical="center"/>
    </xf>
    <xf numFmtId="58" fontId="5" fillId="0" borderId="27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58" fontId="5" fillId="0" borderId="17" xfId="0" applyNumberFormat="1" applyFont="1" applyFill="1" applyBorder="1" applyAlignment="1">
      <alignment horizontal="left" vertical="center"/>
    </xf>
    <xf numFmtId="58" fontId="31" fillId="24" borderId="25" xfId="0" applyNumberFormat="1" applyFont="1" applyFill="1" applyBorder="1" applyAlignment="1">
      <alignment horizontal="center" vertical="center"/>
    </xf>
    <xf numFmtId="58" fontId="5" fillId="0" borderId="19" xfId="0" applyNumberFormat="1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58" fontId="5" fillId="0" borderId="30" xfId="0" applyNumberFormat="1" applyFont="1" applyFill="1" applyBorder="1" applyAlignment="1">
      <alignment horizontal="center" vertical="center"/>
    </xf>
    <xf numFmtId="58" fontId="7" fillId="0" borderId="17" xfId="0" applyNumberFormat="1" applyFont="1" applyFill="1" applyBorder="1" applyAlignment="1">
      <alignment horizontal="left" vertical="center"/>
    </xf>
    <xf numFmtId="58" fontId="7" fillId="0" borderId="26" xfId="0" applyNumberFormat="1" applyFont="1" applyFill="1" applyBorder="1" applyAlignment="1">
      <alignment horizontal="left" vertical="center"/>
    </xf>
    <xf numFmtId="58" fontId="5" fillId="0" borderId="20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8" xfId="0" applyNumberFormat="1" applyFont="1" applyFill="1" applyBorder="1" applyAlignment="1">
      <alignment vertical="center" wrapText="1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left" vertical="center"/>
    </xf>
    <xf numFmtId="178" fontId="4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34" fillId="0" borderId="3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34" fillId="0" borderId="40" xfId="0" applyFont="1" applyFill="1" applyBorder="1" applyAlignment="1">
      <alignment horizontal="left" vertical="center" wrapText="1"/>
    </xf>
    <xf numFmtId="178" fontId="5" fillId="0" borderId="30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vertical="center" wrapText="1"/>
    </xf>
    <xf numFmtId="178" fontId="5" fillId="0" borderId="41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3" xfId="0" applyNumberFormat="1" applyFont="1" applyFill="1" applyBorder="1" applyAlignment="1">
      <alignment vertical="center"/>
    </xf>
    <xf numFmtId="58" fontId="5" fillId="0" borderId="19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/>
    </xf>
    <xf numFmtId="178" fontId="4" fillId="0" borderId="44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34" fillId="0" borderId="46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178" fontId="5" fillId="0" borderId="47" xfId="0" applyNumberFormat="1" applyFont="1" applyFill="1" applyBorder="1" applyAlignment="1">
      <alignment horizontal="center" vertical="center"/>
    </xf>
    <xf numFmtId="58" fontId="5" fillId="0" borderId="26" xfId="0" applyNumberFormat="1" applyFont="1" applyFill="1" applyBorder="1" applyAlignment="1">
      <alignment horizontal="center" vertical="center"/>
    </xf>
    <xf numFmtId="178" fontId="5" fillId="0" borderId="48" xfId="0" applyNumberFormat="1" applyFont="1" applyFill="1" applyBorder="1" applyAlignment="1">
      <alignment horizontal="center" vertical="center"/>
    </xf>
    <xf numFmtId="58" fontId="4" fillId="0" borderId="49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32" fillId="0" borderId="44" xfId="0" applyFont="1" applyFill="1" applyBorder="1" applyAlignment="1">
      <alignment vertical="center"/>
    </xf>
    <xf numFmtId="58" fontId="5" fillId="0" borderId="40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left" vertical="center" wrapText="1"/>
    </xf>
    <xf numFmtId="58" fontId="5" fillId="0" borderId="4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7"/>
  <sheetViews>
    <sheetView tabSelected="1" zoomScaleSheetLayoutView="100" workbookViewId="0" topLeftCell="A1">
      <selection activeCell="D59" sqref="D59"/>
    </sheetView>
  </sheetViews>
  <sheetFormatPr defaultColWidth="9.00390625" defaultRowHeight="14.25"/>
  <cols>
    <col min="1" max="1" width="26.875" style="1" customWidth="1"/>
    <col min="2" max="2" width="8.125" style="1" customWidth="1"/>
    <col min="3" max="3" width="12.25390625" style="1" customWidth="1"/>
    <col min="4" max="9" width="8.125" style="1" customWidth="1"/>
    <col min="10" max="10" width="11.00390625" style="1" customWidth="1"/>
    <col min="11" max="11" width="18.625" style="1" customWidth="1"/>
    <col min="12" max="16384" width="9.00390625" style="1" customWidth="1"/>
  </cols>
  <sheetData>
    <row r="1" spans="1:11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77"/>
    </row>
    <row r="2" spans="1:11" ht="13.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 t="s">
        <v>2</v>
      </c>
      <c r="K2" s="78"/>
    </row>
    <row r="3" spans="1:11" ht="12.7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79"/>
      <c r="J3" s="80" t="s">
        <v>11</v>
      </c>
      <c r="K3" s="81" t="s">
        <v>12</v>
      </c>
    </row>
    <row r="4" spans="1:11" ht="12.75">
      <c r="A4" s="14"/>
      <c r="B4" s="15"/>
      <c r="C4" s="16"/>
      <c r="D4" s="17"/>
      <c r="E4" s="17"/>
      <c r="F4" s="17"/>
      <c r="G4" s="17"/>
      <c r="H4" s="17"/>
      <c r="I4" s="82"/>
      <c r="J4" s="83"/>
      <c r="K4" s="84"/>
    </row>
    <row r="5" spans="1:11" ht="12.75" customHeight="1">
      <c r="A5" s="18" t="s">
        <v>13</v>
      </c>
      <c r="B5" s="19" t="s">
        <v>14</v>
      </c>
      <c r="C5" s="20">
        <v>44140</v>
      </c>
      <c r="D5" s="20">
        <f>C5+4</f>
        <v>44144</v>
      </c>
      <c r="E5" s="20">
        <f>C5+4</f>
        <v>44144</v>
      </c>
      <c r="F5" s="20">
        <f>C5+5</f>
        <v>44145</v>
      </c>
      <c r="G5" s="20">
        <f>C5+6</f>
        <v>44146</v>
      </c>
      <c r="H5" s="20">
        <f>C5+6</f>
        <v>44146</v>
      </c>
      <c r="I5" s="85"/>
      <c r="J5" s="86" t="s">
        <v>15</v>
      </c>
      <c r="K5" s="84" t="s">
        <v>16</v>
      </c>
    </row>
    <row r="6" spans="1:11" s="1" customFormat="1" ht="12.75">
      <c r="A6" s="18" t="s">
        <v>17</v>
      </c>
      <c r="B6" s="19" t="s">
        <v>18</v>
      </c>
      <c r="C6" s="20">
        <v>44147</v>
      </c>
      <c r="D6" s="20">
        <f>D5+7</f>
        <v>44151</v>
      </c>
      <c r="E6" s="20">
        <f>E5+7</f>
        <v>44151</v>
      </c>
      <c r="F6" s="20">
        <f>F5+7</f>
        <v>44152</v>
      </c>
      <c r="G6" s="20">
        <f>G5+7</f>
        <v>44153</v>
      </c>
      <c r="H6" s="20">
        <f>H5+7</f>
        <v>44153</v>
      </c>
      <c r="I6" s="85"/>
      <c r="J6" s="86" t="s">
        <v>19</v>
      </c>
      <c r="K6" s="84" t="s">
        <v>20</v>
      </c>
    </row>
    <row r="7" spans="1:11" s="1" customFormat="1" ht="12.75">
      <c r="A7" s="18" t="s">
        <v>21</v>
      </c>
      <c r="B7" s="19" t="s">
        <v>22</v>
      </c>
      <c r="C7" s="20">
        <v>44154</v>
      </c>
      <c r="D7" s="20">
        <f>D6+7</f>
        <v>44158</v>
      </c>
      <c r="E7" s="20">
        <f>E6+7</f>
        <v>44158</v>
      </c>
      <c r="F7" s="20">
        <f>F6+7</f>
        <v>44159</v>
      </c>
      <c r="G7" s="20">
        <f>G6+7</f>
        <v>44160</v>
      </c>
      <c r="H7" s="20">
        <f>H6+7</f>
        <v>44160</v>
      </c>
      <c r="I7" s="85"/>
      <c r="J7" s="86" t="s">
        <v>23</v>
      </c>
      <c r="K7" s="84" t="s">
        <v>24</v>
      </c>
    </row>
    <row r="8" spans="1:32" s="2" customFormat="1" ht="13.5">
      <c r="A8" s="21" t="s">
        <v>13</v>
      </c>
      <c r="B8" s="22" t="s">
        <v>25</v>
      </c>
      <c r="C8" s="23">
        <v>44161</v>
      </c>
      <c r="D8" s="23">
        <f>D7+7</f>
        <v>44165</v>
      </c>
      <c r="E8" s="23">
        <f>E7+7</f>
        <v>44165</v>
      </c>
      <c r="F8" s="23">
        <f>F7+7</f>
        <v>44166</v>
      </c>
      <c r="G8" s="23">
        <f>G7+7</f>
        <v>44167</v>
      </c>
      <c r="H8" s="23">
        <f>H7+7</f>
        <v>44167</v>
      </c>
      <c r="I8" s="87"/>
      <c r="J8" s="88"/>
      <c r="K8" s="89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11" s="1" customFormat="1" ht="13.5">
      <c r="A9" s="24" t="s">
        <v>26</v>
      </c>
      <c r="B9" s="24"/>
      <c r="C9" s="24"/>
      <c r="D9" s="24"/>
      <c r="E9" s="24"/>
      <c r="F9" s="24"/>
      <c r="G9" s="24"/>
      <c r="H9" s="24"/>
      <c r="I9" s="24"/>
      <c r="J9" s="91" t="s">
        <v>2</v>
      </c>
      <c r="K9" s="92"/>
    </row>
    <row r="10" spans="1:11" ht="12.75">
      <c r="A10" s="11" t="s">
        <v>3</v>
      </c>
      <c r="B10" s="12" t="s">
        <v>4</v>
      </c>
      <c r="C10" s="13" t="s">
        <v>27</v>
      </c>
      <c r="D10" s="13" t="s">
        <v>28</v>
      </c>
      <c r="E10" s="13" t="s">
        <v>29</v>
      </c>
      <c r="F10" s="13" t="s">
        <v>30</v>
      </c>
      <c r="G10" s="25" t="s">
        <v>31</v>
      </c>
      <c r="H10" s="26"/>
      <c r="I10" s="79"/>
      <c r="J10" s="80" t="s">
        <v>11</v>
      </c>
      <c r="K10" s="81" t="s">
        <v>32</v>
      </c>
    </row>
    <row r="11" spans="1:11" ht="12.75">
      <c r="A11" s="14"/>
      <c r="B11" s="15"/>
      <c r="C11" s="16"/>
      <c r="D11" s="17"/>
      <c r="E11" s="17"/>
      <c r="F11" s="17"/>
      <c r="G11" s="27"/>
      <c r="H11" s="28"/>
      <c r="I11" s="82"/>
      <c r="J11" s="83"/>
      <c r="K11" s="84"/>
    </row>
    <row r="12" spans="1:11" ht="12.75">
      <c r="A12" s="18" t="s">
        <v>33</v>
      </c>
      <c r="B12" s="19" t="s">
        <v>34</v>
      </c>
      <c r="C12" s="20">
        <v>44138</v>
      </c>
      <c r="D12" s="20">
        <v>44144</v>
      </c>
      <c r="E12" s="20">
        <v>44145</v>
      </c>
      <c r="F12" s="20">
        <v>44147</v>
      </c>
      <c r="G12" s="20">
        <v>44149</v>
      </c>
      <c r="H12" s="20"/>
      <c r="I12" s="85"/>
      <c r="J12" s="86" t="s">
        <v>15</v>
      </c>
      <c r="K12" s="84" t="s">
        <v>35</v>
      </c>
    </row>
    <row r="13" spans="1:11" s="1" customFormat="1" ht="12.75">
      <c r="A13" s="18" t="s">
        <v>36</v>
      </c>
      <c r="B13" s="19" t="s">
        <v>34</v>
      </c>
      <c r="C13" s="20">
        <v>44145</v>
      </c>
      <c r="D13" s="20">
        <f aca="true" t="shared" si="0" ref="D13:D15">D12+7</f>
        <v>44151</v>
      </c>
      <c r="E13" s="20">
        <f aca="true" t="shared" si="1" ref="E13:E15">E12+7</f>
        <v>44152</v>
      </c>
      <c r="F13" s="20">
        <f aca="true" t="shared" si="2" ref="F13:F15">F12+7</f>
        <v>44154</v>
      </c>
      <c r="G13" s="20">
        <f aca="true" t="shared" si="3" ref="G13:G15">G12+7</f>
        <v>44156</v>
      </c>
      <c r="H13" s="20"/>
      <c r="I13" s="85"/>
      <c r="J13" s="86" t="s">
        <v>19</v>
      </c>
      <c r="K13" s="84" t="s">
        <v>37</v>
      </c>
    </row>
    <row r="14" spans="1:11" s="1" customFormat="1" ht="12.75">
      <c r="A14" s="18" t="s">
        <v>33</v>
      </c>
      <c r="B14" s="19" t="s">
        <v>38</v>
      </c>
      <c r="C14" s="20">
        <v>44152</v>
      </c>
      <c r="D14" s="20">
        <f t="shared" si="0"/>
        <v>44158</v>
      </c>
      <c r="E14" s="20">
        <f t="shared" si="1"/>
        <v>44159</v>
      </c>
      <c r="F14" s="20">
        <f t="shared" si="2"/>
        <v>44161</v>
      </c>
      <c r="G14" s="20">
        <f t="shared" si="3"/>
        <v>44163</v>
      </c>
      <c r="H14" s="20"/>
      <c r="I14" s="85"/>
      <c r="J14" s="86" t="s">
        <v>23</v>
      </c>
      <c r="K14" s="84" t="s">
        <v>39</v>
      </c>
    </row>
    <row r="15" spans="1:11" s="1" customFormat="1" ht="13.5">
      <c r="A15" s="21" t="s">
        <v>36</v>
      </c>
      <c r="B15" s="23" t="s">
        <v>38</v>
      </c>
      <c r="C15" s="23">
        <v>44159</v>
      </c>
      <c r="D15" s="23">
        <f t="shared" si="0"/>
        <v>44165</v>
      </c>
      <c r="E15" s="23">
        <f t="shared" si="1"/>
        <v>44166</v>
      </c>
      <c r="F15" s="23">
        <f t="shared" si="2"/>
        <v>44168</v>
      </c>
      <c r="G15" s="23">
        <f t="shared" si="3"/>
        <v>44170</v>
      </c>
      <c r="H15" s="23"/>
      <c r="I15" s="87"/>
      <c r="J15" s="93"/>
      <c r="K15" s="94"/>
    </row>
    <row r="16" spans="1:11" s="1" customFormat="1" ht="13.5">
      <c r="A16" s="24" t="s">
        <v>40</v>
      </c>
      <c r="B16" s="29"/>
      <c r="C16" s="29"/>
      <c r="D16" s="29"/>
      <c r="E16" s="29"/>
      <c r="F16" s="29"/>
      <c r="G16" s="29"/>
      <c r="H16" s="29"/>
      <c r="I16" s="29"/>
      <c r="J16" s="29" t="s">
        <v>41</v>
      </c>
      <c r="K16" s="95"/>
    </row>
    <row r="17" spans="1:11" s="1" customFormat="1" ht="12.75">
      <c r="A17" s="11" t="s">
        <v>3</v>
      </c>
      <c r="B17" s="12" t="s">
        <v>4</v>
      </c>
      <c r="C17" s="13" t="s">
        <v>5</v>
      </c>
      <c r="D17" s="13" t="s">
        <v>42</v>
      </c>
      <c r="E17" s="13" t="s">
        <v>43</v>
      </c>
      <c r="F17" s="13" t="s">
        <v>44</v>
      </c>
      <c r="G17" s="26" t="s">
        <v>45</v>
      </c>
      <c r="H17" s="13" t="s">
        <v>46</v>
      </c>
      <c r="I17" s="79" t="s">
        <v>47</v>
      </c>
      <c r="J17" s="80" t="s">
        <v>11</v>
      </c>
      <c r="K17" s="81" t="s">
        <v>48</v>
      </c>
    </row>
    <row r="18" spans="1:14" s="3" customFormat="1" ht="14.25" customHeight="1">
      <c r="A18" s="14"/>
      <c r="B18" s="15"/>
      <c r="C18" s="16"/>
      <c r="D18" s="17"/>
      <c r="E18" s="16"/>
      <c r="F18" s="17"/>
      <c r="G18" s="28"/>
      <c r="H18" s="17"/>
      <c r="I18" s="82"/>
      <c r="J18" s="83"/>
      <c r="K18" s="84"/>
      <c r="L18" s="1"/>
      <c r="M18" s="1"/>
      <c r="N18" s="1"/>
    </row>
    <row r="19" spans="1:253" s="4" customFormat="1" ht="14.25" customHeight="1">
      <c r="A19" s="30" t="s">
        <v>49</v>
      </c>
      <c r="B19" s="19" t="s">
        <v>50</v>
      </c>
      <c r="C19" s="20">
        <v>44140</v>
      </c>
      <c r="D19" s="20">
        <v>44143</v>
      </c>
      <c r="E19" s="20">
        <v>44144</v>
      </c>
      <c r="F19" s="20">
        <v>44145</v>
      </c>
      <c r="G19" s="20">
        <v>44145</v>
      </c>
      <c r="H19" s="20">
        <v>44146</v>
      </c>
      <c r="I19" s="58">
        <v>44147</v>
      </c>
      <c r="J19" s="86" t="s">
        <v>15</v>
      </c>
      <c r="K19" s="84" t="s">
        <v>39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11" ht="14.25" customHeight="1">
      <c r="A20" s="30" t="s">
        <v>51</v>
      </c>
      <c r="B20" s="19" t="s">
        <v>52</v>
      </c>
      <c r="C20" s="20">
        <f aca="true" t="shared" si="4" ref="C20:C22">C19+7</f>
        <v>44147</v>
      </c>
      <c r="D20" s="20">
        <f aca="true" t="shared" si="5" ref="D20:D22">D19+7</f>
        <v>44150</v>
      </c>
      <c r="E20" s="20">
        <f aca="true" t="shared" si="6" ref="E20:E22">E19+7</f>
        <v>44151</v>
      </c>
      <c r="F20" s="20">
        <f aca="true" t="shared" si="7" ref="F20:F22">F19+7</f>
        <v>44152</v>
      </c>
      <c r="G20" s="20">
        <f aca="true" t="shared" si="8" ref="G20:G22">G19+7</f>
        <v>44152</v>
      </c>
      <c r="H20" s="20">
        <f aca="true" t="shared" si="9" ref="H20:H22">H19+7</f>
        <v>44153</v>
      </c>
      <c r="I20" s="20">
        <f aca="true" t="shared" si="10" ref="I20:I22">I19+7</f>
        <v>44154</v>
      </c>
      <c r="J20" s="86" t="s">
        <v>19</v>
      </c>
      <c r="K20" s="84" t="s">
        <v>20</v>
      </c>
    </row>
    <row r="21" spans="1:11" ht="14.25" customHeight="1">
      <c r="A21" s="18" t="s">
        <v>49</v>
      </c>
      <c r="B21" s="19" t="s">
        <v>53</v>
      </c>
      <c r="C21" s="20">
        <f t="shared" si="4"/>
        <v>44154</v>
      </c>
      <c r="D21" s="20">
        <f t="shared" si="5"/>
        <v>44157</v>
      </c>
      <c r="E21" s="20">
        <f t="shared" si="6"/>
        <v>44158</v>
      </c>
      <c r="F21" s="20">
        <f t="shared" si="7"/>
        <v>44159</v>
      </c>
      <c r="G21" s="20">
        <f t="shared" si="8"/>
        <v>44159</v>
      </c>
      <c r="H21" s="20">
        <f t="shared" si="9"/>
        <v>44160</v>
      </c>
      <c r="I21" s="20">
        <f t="shared" si="10"/>
        <v>44161</v>
      </c>
      <c r="J21" s="86" t="s">
        <v>23</v>
      </c>
      <c r="K21" s="84" t="s">
        <v>54</v>
      </c>
    </row>
    <row r="22" spans="1:11" ht="14.25" customHeight="1">
      <c r="A22" s="21" t="s">
        <v>51</v>
      </c>
      <c r="B22" s="22" t="s">
        <v>55</v>
      </c>
      <c r="C22" s="23">
        <f t="shared" si="4"/>
        <v>44161</v>
      </c>
      <c r="D22" s="23">
        <f t="shared" si="5"/>
        <v>44164</v>
      </c>
      <c r="E22" s="23">
        <f t="shared" si="6"/>
        <v>44165</v>
      </c>
      <c r="F22" s="23">
        <f t="shared" si="7"/>
        <v>44166</v>
      </c>
      <c r="G22" s="23">
        <f t="shared" si="8"/>
        <v>44166</v>
      </c>
      <c r="H22" s="23">
        <f t="shared" si="9"/>
        <v>44167</v>
      </c>
      <c r="I22" s="87">
        <f t="shared" si="10"/>
        <v>44168</v>
      </c>
      <c r="J22" s="93"/>
      <c r="K22" s="94"/>
    </row>
    <row r="23" spans="1:11" ht="14.25" customHeight="1">
      <c r="A23" s="31" t="s">
        <v>56</v>
      </c>
      <c r="B23" s="32"/>
      <c r="C23" s="32"/>
      <c r="D23" s="32"/>
      <c r="E23" s="32"/>
      <c r="F23" s="32"/>
      <c r="G23" s="32"/>
      <c r="H23" s="32"/>
      <c r="I23" s="32"/>
      <c r="J23" s="32" t="s">
        <v>57</v>
      </c>
      <c r="K23" s="96"/>
    </row>
    <row r="24" spans="1:11" ht="14.25" customHeight="1">
      <c r="A24" s="33" t="s">
        <v>3</v>
      </c>
      <c r="B24" s="34" t="s">
        <v>4</v>
      </c>
      <c r="C24" s="35" t="s">
        <v>58</v>
      </c>
      <c r="D24" s="36" t="s">
        <v>59</v>
      </c>
      <c r="E24" s="36" t="s">
        <v>60</v>
      </c>
      <c r="F24" s="35" t="s">
        <v>61</v>
      </c>
      <c r="G24" s="26"/>
      <c r="H24" s="26"/>
      <c r="I24" s="34"/>
      <c r="J24" s="97" t="s">
        <v>11</v>
      </c>
      <c r="K24" s="98" t="s">
        <v>62</v>
      </c>
    </row>
    <row r="25" spans="1:14" s="5" customFormat="1" ht="14.25" customHeight="1">
      <c r="A25" s="14"/>
      <c r="B25" s="15"/>
      <c r="C25" s="16"/>
      <c r="D25" s="28"/>
      <c r="E25" s="28"/>
      <c r="F25" s="16"/>
      <c r="G25" s="28"/>
      <c r="H25" s="28"/>
      <c r="I25" s="15"/>
      <c r="J25" s="83"/>
      <c r="K25" s="84"/>
      <c r="L25" s="99"/>
      <c r="M25" s="100"/>
      <c r="N25" s="100"/>
    </row>
    <row r="26" spans="1:16" s="6" customFormat="1" ht="14.25" customHeight="1">
      <c r="A26" s="30" t="s">
        <v>63</v>
      </c>
      <c r="B26" s="37" t="s">
        <v>64</v>
      </c>
      <c r="C26" s="16">
        <v>44137</v>
      </c>
      <c r="D26" s="38">
        <f>$C26+5</f>
        <v>44142</v>
      </c>
      <c r="E26" s="38">
        <f>$C26+6</f>
        <v>44143</v>
      </c>
      <c r="F26" s="16">
        <f>$C26+7</f>
        <v>44144</v>
      </c>
      <c r="G26" s="16"/>
      <c r="H26" s="16"/>
      <c r="I26" s="15"/>
      <c r="J26" s="86" t="s">
        <v>15</v>
      </c>
      <c r="K26" s="84" t="s">
        <v>65</v>
      </c>
      <c r="N26" s="100"/>
      <c r="O26" s="100"/>
      <c r="P26" s="100"/>
    </row>
    <row r="27" spans="1:16" s="6" customFormat="1" ht="14.25" customHeight="1">
      <c r="A27" s="30" t="s">
        <v>66</v>
      </c>
      <c r="B27" s="37" t="s">
        <v>67</v>
      </c>
      <c r="C27" s="16">
        <f>C26+7</f>
        <v>44144</v>
      </c>
      <c r="D27" s="16">
        <f>D26+7</f>
        <v>44149</v>
      </c>
      <c r="E27" s="16">
        <f>E26+7</f>
        <v>44150</v>
      </c>
      <c r="F27" s="16">
        <f>F26+7</f>
        <v>44151</v>
      </c>
      <c r="G27" s="16"/>
      <c r="H27" s="16"/>
      <c r="I27" s="15"/>
      <c r="J27" s="86" t="s">
        <v>19</v>
      </c>
      <c r="K27" s="84" t="s">
        <v>68</v>
      </c>
      <c r="N27" s="99"/>
      <c r="O27" s="100"/>
      <c r="P27" s="100"/>
    </row>
    <row r="28" spans="1:16" s="6" customFormat="1" ht="14.25" customHeight="1">
      <c r="A28" s="30" t="s">
        <v>63</v>
      </c>
      <c r="B28" s="37" t="s">
        <v>69</v>
      </c>
      <c r="C28" s="16">
        <f>C27+7</f>
        <v>44151</v>
      </c>
      <c r="D28" s="16">
        <f>D27+7</f>
        <v>44156</v>
      </c>
      <c r="E28" s="16">
        <f>E27+7</f>
        <v>44157</v>
      </c>
      <c r="F28" s="16">
        <f>F27+7</f>
        <v>44158</v>
      </c>
      <c r="G28" s="16"/>
      <c r="H28" s="16"/>
      <c r="I28" s="16"/>
      <c r="J28" s="86" t="s">
        <v>23</v>
      </c>
      <c r="K28" s="84" t="s">
        <v>70</v>
      </c>
      <c r="N28" s="100"/>
      <c r="O28" s="100"/>
      <c r="P28" s="100"/>
    </row>
    <row r="29" spans="1:16" s="6" customFormat="1" ht="14.25" customHeight="1">
      <c r="A29" s="39" t="s">
        <v>66</v>
      </c>
      <c r="B29" s="40" t="s">
        <v>71</v>
      </c>
      <c r="C29" s="41">
        <f>C28+7</f>
        <v>44158</v>
      </c>
      <c r="D29" s="41">
        <f>D28+7</f>
        <v>44163</v>
      </c>
      <c r="E29" s="41">
        <f>E28+7</f>
        <v>44164</v>
      </c>
      <c r="F29" s="41">
        <f>F28+7</f>
        <v>44165</v>
      </c>
      <c r="G29" s="41"/>
      <c r="H29" s="41"/>
      <c r="I29" s="101"/>
      <c r="J29" s="102"/>
      <c r="K29" s="103"/>
      <c r="N29" s="1"/>
      <c r="O29" s="1"/>
      <c r="P29" s="1"/>
    </row>
    <row r="30" spans="1:16" s="6" customFormat="1" ht="14.25" customHeight="1">
      <c r="A30" s="42" t="s">
        <v>63</v>
      </c>
      <c r="B30" s="22" t="s">
        <v>72</v>
      </c>
      <c r="C30" s="23">
        <v>44165</v>
      </c>
      <c r="D30" s="23">
        <v>44170</v>
      </c>
      <c r="E30" s="23">
        <v>44171</v>
      </c>
      <c r="F30" s="23">
        <v>44172</v>
      </c>
      <c r="G30" s="23"/>
      <c r="H30" s="23"/>
      <c r="I30" s="94"/>
      <c r="J30" s="104"/>
      <c r="K30" s="94"/>
      <c r="N30" s="1"/>
      <c r="O30" s="1"/>
      <c r="P30" s="1"/>
    </row>
    <row r="31" spans="1:16" s="6" customFormat="1" ht="14.25" customHeight="1">
      <c r="A31" s="43" t="s">
        <v>73</v>
      </c>
      <c r="B31" s="44"/>
      <c r="C31" s="44"/>
      <c r="D31" s="44"/>
      <c r="E31" s="44"/>
      <c r="F31" s="44"/>
      <c r="G31" s="44"/>
      <c r="H31" s="44"/>
      <c r="I31" s="105"/>
      <c r="J31" s="106" t="s">
        <v>74</v>
      </c>
      <c r="K31" s="107"/>
      <c r="N31" s="1"/>
      <c r="O31" s="1"/>
      <c r="P31" s="1"/>
    </row>
    <row r="32" spans="1:16" s="6" customFormat="1" ht="14.25" customHeight="1">
      <c r="A32" s="11" t="s">
        <v>3</v>
      </c>
      <c r="B32" s="12" t="s">
        <v>4</v>
      </c>
      <c r="C32" s="13" t="s">
        <v>75</v>
      </c>
      <c r="D32" s="13" t="s">
        <v>76</v>
      </c>
      <c r="E32" s="13" t="s">
        <v>77</v>
      </c>
      <c r="F32" s="13" t="s">
        <v>78</v>
      </c>
      <c r="G32" s="13" t="s">
        <v>79</v>
      </c>
      <c r="H32" s="26" t="s">
        <v>80</v>
      </c>
      <c r="I32" s="79" t="s">
        <v>81</v>
      </c>
      <c r="J32" s="80" t="s">
        <v>11</v>
      </c>
      <c r="K32" s="81" t="s">
        <v>82</v>
      </c>
      <c r="N32" s="1"/>
      <c r="O32" s="1"/>
      <c r="P32" s="1"/>
    </row>
    <row r="33" spans="1:14" s="6" customFormat="1" ht="14.25" customHeight="1">
      <c r="A33" s="14"/>
      <c r="B33" s="15"/>
      <c r="C33" s="17"/>
      <c r="D33" s="16"/>
      <c r="E33" s="17"/>
      <c r="F33" s="17"/>
      <c r="G33" s="17"/>
      <c r="H33" s="28"/>
      <c r="I33" s="82"/>
      <c r="J33" s="83"/>
      <c r="K33" s="84"/>
      <c r="L33" s="1"/>
      <c r="M33" s="1"/>
      <c r="N33" s="1"/>
    </row>
    <row r="34" spans="1:14" s="6" customFormat="1" ht="14.25" customHeight="1">
      <c r="A34" s="45" t="s">
        <v>83</v>
      </c>
      <c r="B34" s="19" t="s">
        <v>84</v>
      </c>
      <c r="C34" s="20">
        <v>44141</v>
      </c>
      <c r="D34" s="20">
        <v>44145</v>
      </c>
      <c r="E34" s="46">
        <v>44146</v>
      </c>
      <c r="F34" s="20">
        <v>44147</v>
      </c>
      <c r="G34" s="20">
        <v>44148</v>
      </c>
      <c r="H34" s="20">
        <v>44149</v>
      </c>
      <c r="I34" s="58">
        <v>44150</v>
      </c>
      <c r="J34" s="86" t="s">
        <v>15</v>
      </c>
      <c r="K34" s="84" t="s">
        <v>85</v>
      </c>
      <c r="L34" s="1"/>
      <c r="M34" s="1"/>
      <c r="N34" s="1"/>
    </row>
    <row r="35" spans="1:14" s="6" customFormat="1" ht="14.25" customHeight="1">
      <c r="A35" s="45" t="s">
        <v>86</v>
      </c>
      <c r="B35" s="37" t="s">
        <v>84</v>
      </c>
      <c r="C35" s="20">
        <f aca="true" t="shared" si="11" ref="C35:C37">C34+7</f>
        <v>44148</v>
      </c>
      <c r="D35" s="20">
        <f aca="true" t="shared" si="12" ref="D35:D37">D34+7</f>
        <v>44152</v>
      </c>
      <c r="E35" s="20">
        <f aca="true" t="shared" si="13" ref="E35:E37">E34+7</f>
        <v>44153</v>
      </c>
      <c r="F35" s="20">
        <f aca="true" t="shared" si="14" ref="F35:F37">F34+7</f>
        <v>44154</v>
      </c>
      <c r="G35" s="20">
        <f aca="true" t="shared" si="15" ref="G35:G37">G34+7</f>
        <v>44155</v>
      </c>
      <c r="H35" s="20">
        <f aca="true" t="shared" si="16" ref="H35:H37">H34+7</f>
        <v>44156</v>
      </c>
      <c r="I35" s="20">
        <f aca="true" t="shared" si="17" ref="I35:I37">I34+7</f>
        <v>44157</v>
      </c>
      <c r="J35" s="86" t="s">
        <v>19</v>
      </c>
      <c r="K35" s="84" t="s">
        <v>87</v>
      </c>
      <c r="L35" s="1"/>
      <c r="M35" s="1"/>
      <c r="N35" s="1"/>
    </row>
    <row r="36" spans="1:14" s="6" customFormat="1" ht="14.25" customHeight="1">
      <c r="A36" s="45" t="s">
        <v>83</v>
      </c>
      <c r="B36" s="37" t="s">
        <v>67</v>
      </c>
      <c r="C36" s="20">
        <f t="shared" si="11"/>
        <v>44155</v>
      </c>
      <c r="D36" s="20">
        <f t="shared" si="12"/>
        <v>44159</v>
      </c>
      <c r="E36" s="20">
        <f t="shared" si="13"/>
        <v>44160</v>
      </c>
      <c r="F36" s="20">
        <f t="shared" si="14"/>
        <v>44161</v>
      </c>
      <c r="G36" s="20">
        <f t="shared" si="15"/>
        <v>44162</v>
      </c>
      <c r="H36" s="20">
        <f t="shared" si="16"/>
        <v>44163</v>
      </c>
      <c r="I36" s="20">
        <f t="shared" si="17"/>
        <v>44164</v>
      </c>
      <c r="J36" s="86" t="s">
        <v>23</v>
      </c>
      <c r="K36" s="84" t="s">
        <v>54</v>
      </c>
      <c r="L36" s="1"/>
      <c r="M36" s="1"/>
      <c r="N36" s="1"/>
    </row>
    <row r="37" spans="1:14" s="6" customFormat="1" ht="14.25" customHeight="1">
      <c r="A37" s="47" t="s">
        <v>86</v>
      </c>
      <c r="B37" s="48" t="s">
        <v>67</v>
      </c>
      <c r="C37" s="23">
        <f t="shared" si="11"/>
        <v>44162</v>
      </c>
      <c r="D37" s="23">
        <f t="shared" si="12"/>
        <v>44166</v>
      </c>
      <c r="E37" s="23">
        <f t="shared" si="13"/>
        <v>44167</v>
      </c>
      <c r="F37" s="23">
        <f t="shared" si="14"/>
        <v>44168</v>
      </c>
      <c r="G37" s="23">
        <f t="shared" si="15"/>
        <v>44169</v>
      </c>
      <c r="H37" s="23">
        <f t="shared" si="16"/>
        <v>44170</v>
      </c>
      <c r="I37" s="94">
        <f t="shared" si="17"/>
        <v>44171</v>
      </c>
      <c r="J37" s="88"/>
      <c r="K37" s="89"/>
      <c r="L37" s="1"/>
      <c r="M37" s="1"/>
      <c r="N37" s="1"/>
    </row>
    <row r="38" spans="1:14" s="6" customFormat="1" ht="14.25" customHeight="1">
      <c r="A38" s="49" t="s">
        <v>88</v>
      </c>
      <c r="B38" s="50"/>
      <c r="C38" s="50"/>
      <c r="D38" s="50"/>
      <c r="E38" s="50"/>
      <c r="F38" s="50"/>
      <c r="G38" s="50"/>
      <c r="H38" s="50"/>
      <c r="I38" s="50"/>
      <c r="J38" s="50" t="s">
        <v>89</v>
      </c>
      <c r="K38" s="108"/>
      <c r="L38" s="1"/>
      <c r="M38" s="1"/>
      <c r="N38" s="1"/>
    </row>
    <row r="39" spans="1:14" s="6" customFormat="1" ht="14.25" customHeight="1">
      <c r="A39" s="51" t="s">
        <v>3</v>
      </c>
      <c r="B39" s="52" t="s">
        <v>4</v>
      </c>
      <c r="C39" s="53" t="s">
        <v>90</v>
      </c>
      <c r="D39" s="54" t="s">
        <v>91</v>
      </c>
      <c r="E39" s="53" t="s">
        <v>92</v>
      </c>
      <c r="F39" s="53" t="s">
        <v>93</v>
      </c>
      <c r="G39" s="53" t="s">
        <v>94</v>
      </c>
      <c r="H39" s="54" t="s">
        <v>95</v>
      </c>
      <c r="I39" s="54" t="s">
        <v>96</v>
      </c>
      <c r="J39" s="80" t="s">
        <v>11</v>
      </c>
      <c r="K39" s="81" t="s">
        <v>97</v>
      </c>
      <c r="L39" s="1"/>
      <c r="M39" s="1"/>
      <c r="N39" s="1"/>
    </row>
    <row r="40" spans="1:14" s="6" customFormat="1" ht="14.25" customHeight="1">
      <c r="A40" s="55"/>
      <c r="B40" s="37"/>
      <c r="C40" s="56"/>
      <c r="D40" s="57"/>
      <c r="E40" s="56"/>
      <c r="F40" s="56"/>
      <c r="G40" s="56"/>
      <c r="H40" s="57"/>
      <c r="I40" s="57"/>
      <c r="J40" s="83"/>
      <c r="K40" s="84"/>
      <c r="L40" s="1"/>
      <c r="M40" s="1"/>
      <c r="N40" s="1"/>
    </row>
    <row r="41" spans="1:14" s="6" customFormat="1" ht="14.25" customHeight="1">
      <c r="A41" s="45" t="s">
        <v>98</v>
      </c>
      <c r="B41" s="37" t="s">
        <v>99</v>
      </c>
      <c r="C41" s="20">
        <v>44142</v>
      </c>
      <c r="D41" s="58">
        <f>C41+5</f>
        <v>44147</v>
      </c>
      <c r="E41" s="20">
        <f>$C41+6</f>
        <v>44148</v>
      </c>
      <c r="F41" s="20">
        <f>$C41+8</f>
        <v>44150</v>
      </c>
      <c r="G41" s="20">
        <f>$C41+9</f>
        <v>44151</v>
      </c>
      <c r="H41" s="20">
        <f>$C41+10</f>
        <v>44152</v>
      </c>
      <c r="I41" s="58">
        <f>$C41+13</f>
        <v>44155</v>
      </c>
      <c r="J41" s="86" t="s">
        <v>15</v>
      </c>
      <c r="K41" s="84" t="s">
        <v>54</v>
      </c>
      <c r="L41" s="1"/>
      <c r="M41" s="1"/>
      <c r="N41" s="1"/>
    </row>
    <row r="42" spans="1:14" s="6" customFormat="1" ht="14.25" customHeight="1">
      <c r="A42" s="45" t="s">
        <v>100</v>
      </c>
      <c r="B42" s="37" t="s">
        <v>101</v>
      </c>
      <c r="C42" s="20">
        <f aca="true" t="shared" si="18" ref="C42:I42">C41+7</f>
        <v>44149</v>
      </c>
      <c r="D42" s="58">
        <f t="shared" si="18"/>
        <v>44154</v>
      </c>
      <c r="E42" s="20">
        <f t="shared" si="18"/>
        <v>44155</v>
      </c>
      <c r="F42" s="20">
        <f t="shared" si="18"/>
        <v>44157</v>
      </c>
      <c r="G42" s="20">
        <f t="shared" si="18"/>
        <v>44158</v>
      </c>
      <c r="H42" s="20">
        <f t="shared" si="18"/>
        <v>44159</v>
      </c>
      <c r="I42" s="58">
        <f t="shared" si="18"/>
        <v>44162</v>
      </c>
      <c r="J42" s="86" t="s">
        <v>19</v>
      </c>
      <c r="K42" s="84" t="s">
        <v>102</v>
      </c>
      <c r="L42" s="1"/>
      <c r="M42" s="1"/>
      <c r="N42" s="1"/>
    </row>
    <row r="43" spans="1:14" s="6" customFormat="1" ht="14.25" customHeight="1">
      <c r="A43" s="18" t="s">
        <v>103</v>
      </c>
      <c r="B43" s="19" t="s">
        <v>104</v>
      </c>
      <c r="C43" s="20">
        <f aca="true" t="shared" si="19" ref="C43:I43">C42+7</f>
        <v>44156</v>
      </c>
      <c r="D43" s="20">
        <f t="shared" si="19"/>
        <v>44161</v>
      </c>
      <c r="E43" s="20">
        <f t="shared" si="19"/>
        <v>44162</v>
      </c>
      <c r="F43" s="20">
        <f t="shared" si="19"/>
        <v>44164</v>
      </c>
      <c r="G43" s="20">
        <f t="shared" si="19"/>
        <v>44165</v>
      </c>
      <c r="H43" s="20">
        <f t="shared" si="19"/>
        <v>44166</v>
      </c>
      <c r="I43" s="58">
        <f t="shared" si="19"/>
        <v>44169</v>
      </c>
      <c r="J43" s="86" t="s">
        <v>23</v>
      </c>
      <c r="K43" s="84" t="s">
        <v>105</v>
      </c>
      <c r="L43" s="1"/>
      <c r="M43" s="1"/>
      <c r="N43" s="1"/>
    </row>
    <row r="44" spans="1:14" s="6" customFormat="1" ht="14.25" customHeight="1">
      <c r="A44" s="45" t="s">
        <v>98</v>
      </c>
      <c r="B44" s="37" t="s">
        <v>106</v>
      </c>
      <c r="C44" s="16">
        <f aca="true" t="shared" si="20" ref="C44:I44">C43+7</f>
        <v>44163</v>
      </c>
      <c r="D44" s="16">
        <f t="shared" si="20"/>
        <v>44168</v>
      </c>
      <c r="E44" s="16">
        <f t="shared" si="20"/>
        <v>44169</v>
      </c>
      <c r="F44" s="16">
        <f t="shared" si="20"/>
        <v>44171</v>
      </c>
      <c r="G44" s="16">
        <f t="shared" si="20"/>
        <v>44172</v>
      </c>
      <c r="H44" s="16">
        <f t="shared" si="20"/>
        <v>44173</v>
      </c>
      <c r="I44" s="16">
        <f t="shared" si="20"/>
        <v>44176</v>
      </c>
      <c r="J44" s="86"/>
      <c r="K44" s="84"/>
      <c r="L44" s="1"/>
      <c r="M44" s="1"/>
      <c r="N44" s="1"/>
    </row>
    <row r="45" spans="1:14" s="6" customFormat="1" ht="14.25" customHeight="1">
      <c r="A45" s="47" t="s">
        <v>100</v>
      </c>
      <c r="B45" s="22" t="s">
        <v>107</v>
      </c>
      <c r="C45" s="23">
        <f aca="true" t="shared" si="21" ref="C45:I45">C44+7</f>
        <v>44170</v>
      </c>
      <c r="D45" s="23">
        <f t="shared" si="21"/>
        <v>44175</v>
      </c>
      <c r="E45" s="23">
        <f t="shared" si="21"/>
        <v>44176</v>
      </c>
      <c r="F45" s="23">
        <f t="shared" si="21"/>
        <v>44178</v>
      </c>
      <c r="G45" s="23">
        <f t="shared" si="21"/>
        <v>44179</v>
      </c>
      <c r="H45" s="23">
        <f t="shared" si="21"/>
        <v>44180</v>
      </c>
      <c r="I45" s="87">
        <f t="shared" si="21"/>
        <v>44183</v>
      </c>
      <c r="J45" s="93"/>
      <c r="K45" s="94"/>
      <c r="L45" s="1"/>
      <c r="M45" s="1"/>
      <c r="N45" s="1"/>
    </row>
    <row r="46" spans="1:14" s="6" customFormat="1" ht="14.25" customHeight="1">
      <c r="A46" s="49" t="s">
        <v>108</v>
      </c>
      <c r="B46" s="50"/>
      <c r="C46" s="50"/>
      <c r="D46" s="50"/>
      <c r="E46" s="50"/>
      <c r="F46" s="50"/>
      <c r="G46" s="50"/>
      <c r="H46" s="50"/>
      <c r="I46" s="50"/>
      <c r="J46" s="50" t="s">
        <v>89</v>
      </c>
      <c r="K46" s="108"/>
      <c r="L46" s="1"/>
      <c r="M46" s="1"/>
      <c r="N46" s="1"/>
    </row>
    <row r="47" spans="1:14" s="6" customFormat="1" ht="14.25" customHeight="1">
      <c r="A47" s="51" t="s">
        <v>3</v>
      </c>
      <c r="B47" s="52" t="s">
        <v>4</v>
      </c>
      <c r="C47" s="53" t="s">
        <v>90</v>
      </c>
      <c r="D47" s="54" t="s">
        <v>109</v>
      </c>
      <c r="E47" s="54" t="s">
        <v>110</v>
      </c>
      <c r="F47" s="53" t="s">
        <v>111</v>
      </c>
      <c r="G47" s="53" t="s">
        <v>112</v>
      </c>
      <c r="H47" s="54" t="s">
        <v>113</v>
      </c>
      <c r="I47" s="54" t="s">
        <v>114</v>
      </c>
      <c r="J47" s="80" t="s">
        <v>11</v>
      </c>
      <c r="K47" s="81" t="s">
        <v>115</v>
      </c>
      <c r="L47" s="1"/>
      <c r="M47" s="1"/>
      <c r="N47" s="1"/>
    </row>
    <row r="48" spans="1:14" s="6" customFormat="1" ht="14.25" customHeight="1">
      <c r="A48" s="55"/>
      <c r="B48" s="37"/>
      <c r="C48" s="56"/>
      <c r="D48" s="57"/>
      <c r="E48" s="57"/>
      <c r="F48" s="56"/>
      <c r="G48" s="56"/>
      <c r="H48" s="57"/>
      <c r="I48" s="57"/>
      <c r="J48" s="83"/>
      <c r="K48" s="84"/>
      <c r="L48" s="1"/>
      <c r="M48" s="1"/>
      <c r="N48" s="1"/>
    </row>
    <row r="49" spans="1:14" s="6" customFormat="1" ht="14.25" customHeight="1">
      <c r="A49" s="59" t="s">
        <v>116</v>
      </c>
      <c r="B49" s="37" t="s">
        <v>117</v>
      </c>
      <c r="C49" s="20">
        <v>44138</v>
      </c>
      <c r="D49" s="58">
        <f>$C49+7</f>
        <v>44145</v>
      </c>
      <c r="E49" s="20">
        <f>$C49+8</f>
        <v>44146</v>
      </c>
      <c r="F49" s="20">
        <f>$C49+9</f>
        <v>44147</v>
      </c>
      <c r="G49" s="20">
        <f>$C49+10</f>
        <v>44148</v>
      </c>
      <c r="H49" s="58">
        <f>$C49+11</f>
        <v>44149</v>
      </c>
      <c r="I49" s="109">
        <f>C49+13</f>
        <v>44151</v>
      </c>
      <c r="J49" s="86" t="s">
        <v>15</v>
      </c>
      <c r="K49" s="84" t="s">
        <v>118</v>
      </c>
      <c r="L49" s="1"/>
      <c r="M49" s="1"/>
      <c r="N49" s="1"/>
    </row>
    <row r="50" spans="1:14" s="6" customFormat="1" ht="14.25" customHeight="1">
      <c r="A50" s="45" t="s">
        <v>119</v>
      </c>
      <c r="B50" s="37" t="s">
        <v>120</v>
      </c>
      <c r="C50" s="20">
        <f aca="true" t="shared" si="22" ref="C50:I50">C49+7</f>
        <v>44145</v>
      </c>
      <c r="D50" s="58">
        <f t="shared" si="22"/>
        <v>44152</v>
      </c>
      <c r="E50" s="20">
        <f t="shared" si="22"/>
        <v>44153</v>
      </c>
      <c r="F50" s="20">
        <f t="shared" si="22"/>
        <v>44154</v>
      </c>
      <c r="G50" s="20">
        <f t="shared" si="22"/>
        <v>44155</v>
      </c>
      <c r="H50" s="58">
        <f t="shared" si="22"/>
        <v>44156</v>
      </c>
      <c r="I50" s="109">
        <f t="shared" si="22"/>
        <v>44158</v>
      </c>
      <c r="J50" s="86" t="s">
        <v>19</v>
      </c>
      <c r="K50" s="84" t="s">
        <v>37</v>
      </c>
      <c r="L50" s="1"/>
      <c r="M50" s="1"/>
      <c r="N50" s="1"/>
    </row>
    <row r="51" spans="1:14" s="6" customFormat="1" ht="14.25" customHeight="1">
      <c r="A51" s="18" t="s">
        <v>121</v>
      </c>
      <c r="B51" s="37" t="s">
        <v>107</v>
      </c>
      <c r="C51" s="20">
        <f aca="true" t="shared" si="23" ref="C51:I51">C50+7</f>
        <v>44152</v>
      </c>
      <c r="D51" s="58">
        <f t="shared" si="23"/>
        <v>44159</v>
      </c>
      <c r="E51" s="20">
        <f t="shared" si="23"/>
        <v>44160</v>
      </c>
      <c r="F51" s="20">
        <f t="shared" si="23"/>
        <v>44161</v>
      </c>
      <c r="G51" s="20">
        <f t="shared" si="23"/>
        <v>44162</v>
      </c>
      <c r="H51" s="58">
        <f t="shared" si="23"/>
        <v>44163</v>
      </c>
      <c r="I51" s="109">
        <f t="shared" si="23"/>
        <v>44165</v>
      </c>
      <c r="J51" s="86" t="s">
        <v>23</v>
      </c>
      <c r="K51" s="84" t="s">
        <v>39</v>
      </c>
      <c r="L51" s="1"/>
      <c r="M51" s="1"/>
      <c r="N51" s="1"/>
    </row>
    <row r="52" spans="1:14" s="6" customFormat="1" ht="14.25" customHeight="1">
      <c r="A52" s="60" t="s">
        <v>116</v>
      </c>
      <c r="B52" s="40" t="s">
        <v>120</v>
      </c>
      <c r="C52" s="41">
        <f aca="true" t="shared" si="24" ref="C52:I52">C51+7</f>
        <v>44159</v>
      </c>
      <c r="D52" s="41">
        <f t="shared" si="24"/>
        <v>44166</v>
      </c>
      <c r="E52" s="41">
        <f t="shared" si="24"/>
        <v>44167</v>
      </c>
      <c r="F52" s="41">
        <f t="shared" si="24"/>
        <v>44168</v>
      </c>
      <c r="G52" s="41">
        <f t="shared" si="24"/>
        <v>44169</v>
      </c>
      <c r="H52" s="41">
        <f t="shared" si="24"/>
        <v>44170</v>
      </c>
      <c r="I52" s="101">
        <f t="shared" si="24"/>
        <v>44172</v>
      </c>
      <c r="J52" s="102"/>
      <c r="K52" s="103"/>
      <c r="L52" s="1"/>
      <c r="M52" s="1"/>
      <c r="N52" s="1"/>
    </row>
    <row r="53" spans="1:14" s="6" customFormat="1" ht="14.25" customHeight="1">
      <c r="A53" s="61" t="s">
        <v>119</v>
      </c>
      <c r="B53" s="22" t="s">
        <v>84</v>
      </c>
      <c r="C53" s="23">
        <v>44166</v>
      </c>
      <c r="D53" s="23">
        <v>44173</v>
      </c>
      <c r="E53" s="23">
        <v>44174</v>
      </c>
      <c r="F53" s="23">
        <v>44175</v>
      </c>
      <c r="G53" s="23">
        <v>44176</v>
      </c>
      <c r="H53" s="23">
        <v>44177</v>
      </c>
      <c r="I53" s="87">
        <v>44179</v>
      </c>
      <c r="J53" s="93"/>
      <c r="K53" s="94"/>
      <c r="L53" s="1"/>
      <c r="M53" s="1"/>
      <c r="N53" s="1"/>
    </row>
    <row r="54" spans="1:14" s="6" customFormat="1" ht="14.25" customHeight="1">
      <c r="A54" s="62" t="s">
        <v>122</v>
      </c>
      <c r="B54" s="63"/>
      <c r="C54" s="63"/>
      <c r="D54" s="63"/>
      <c r="E54" s="63"/>
      <c r="F54" s="63"/>
      <c r="G54" s="63"/>
      <c r="H54" s="63"/>
      <c r="I54" s="63"/>
      <c r="J54" s="63" t="s">
        <v>123</v>
      </c>
      <c r="K54" s="110"/>
      <c r="L54" s="1"/>
      <c r="M54" s="1"/>
      <c r="N54" s="1"/>
    </row>
    <row r="55" spans="1:14" s="6" customFormat="1" ht="14.25" customHeight="1">
      <c r="A55" s="11" t="s">
        <v>3</v>
      </c>
      <c r="B55" s="12" t="s">
        <v>4</v>
      </c>
      <c r="C55" s="13" t="s">
        <v>90</v>
      </c>
      <c r="D55" s="13" t="s">
        <v>59</v>
      </c>
      <c r="E55" s="13" t="s">
        <v>124</v>
      </c>
      <c r="F55" s="13"/>
      <c r="G55" s="64"/>
      <c r="H55" s="65"/>
      <c r="I55" s="111"/>
      <c r="J55" s="80" t="s">
        <v>11</v>
      </c>
      <c r="K55" s="81" t="s">
        <v>125</v>
      </c>
      <c r="L55" s="1"/>
      <c r="M55" s="1"/>
      <c r="N55" s="1"/>
    </row>
    <row r="56" spans="1:14" s="6" customFormat="1" ht="14.25" customHeight="1">
      <c r="A56" s="14"/>
      <c r="B56" s="15"/>
      <c r="C56" s="16"/>
      <c r="D56" s="17"/>
      <c r="E56" s="16"/>
      <c r="F56" s="16"/>
      <c r="G56" s="66"/>
      <c r="H56" s="67"/>
      <c r="I56" s="112"/>
      <c r="J56" s="83"/>
      <c r="K56" s="84"/>
      <c r="L56" s="1"/>
      <c r="M56" s="1"/>
      <c r="N56" s="1"/>
    </row>
    <row r="57" spans="1:14" s="6" customFormat="1" ht="14.25" customHeight="1">
      <c r="A57" s="30" t="s">
        <v>126</v>
      </c>
      <c r="B57" s="16" t="s">
        <v>84</v>
      </c>
      <c r="C57" s="16">
        <v>44142</v>
      </c>
      <c r="D57" s="38">
        <f>$C57+5</f>
        <v>44147</v>
      </c>
      <c r="E57" s="20">
        <f>D57+1</f>
        <v>44148</v>
      </c>
      <c r="F57" s="16"/>
      <c r="G57" s="66"/>
      <c r="H57" s="68"/>
      <c r="I57" s="113"/>
      <c r="J57" s="86" t="s">
        <v>15</v>
      </c>
      <c r="K57" s="84" t="s">
        <v>127</v>
      </c>
      <c r="L57" s="1"/>
      <c r="M57" s="1"/>
      <c r="N57" s="1"/>
    </row>
    <row r="58" spans="1:14" s="6" customFormat="1" ht="14.25" customHeight="1">
      <c r="A58" s="30" t="s">
        <v>128</v>
      </c>
      <c r="B58" s="69" t="s">
        <v>129</v>
      </c>
      <c r="C58" s="20">
        <f>C57+7</f>
        <v>44149</v>
      </c>
      <c r="D58" s="20">
        <f>C58+5</f>
        <v>44154</v>
      </c>
      <c r="E58" s="20">
        <f>D58+1</f>
        <v>44155</v>
      </c>
      <c r="F58" s="16"/>
      <c r="G58" s="16"/>
      <c r="H58" s="68"/>
      <c r="I58" s="113"/>
      <c r="J58" s="86" t="s">
        <v>19</v>
      </c>
      <c r="K58" s="84" t="s">
        <v>130</v>
      </c>
      <c r="L58" s="1"/>
      <c r="M58" s="1"/>
      <c r="N58" s="1"/>
    </row>
    <row r="59" spans="1:14" s="6" customFormat="1" ht="14.25" customHeight="1">
      <c r="A59" s="30" t="s">
        <v>126</v>
      </c>
      <c r="B59" s="69" t="s">
        <v>67</v>
      </c>
      <c r="C59" s="20">
        <f>C58+7</f>
        <v>44156</v>
      </c>
      <c r="D59" s="20">
        <f>D58+7</f>
        <v>44161</v>
      </c>
      <c r="E59" s="20">
        <f>E58+7</f>
        <v>44162</v>
      </c>
      <c r="F59" s="16"/>
      <c r="G59" s="16"/>
      <c r="H59" s="68"/>
      <c r="I59" s="113"/>
      <c r="J59" s="86" t="s">
        <v>23</v>
      </c>
      <c r="K59" s="84" t="s">
        <v>105</v>
      </c>
      <c r="L59" s="1"/>
      <c r="M59" s="1"/>
      <c r="N59" s="1"/>
    </row>
    <row r="60" spans="1:14" s="6" customFormat="1" ht="14.25" customHeight="1">
      <c r="A60" s="70" t="s">
        <v>128</v>
      </c>
      <c r="B60" s="48" t="s">
        <v>131</v>
      </c>
      <c r="C60" s="23">
        <f>C59+7</f>
        <v>44163</v>
      </c>
      <c r="D60" s="23">
        <f>D59+7</f>
        <v>44168</v>
      </c>
      <c r="E60" s="23">
        <f>E59+7</f>
        <v>44169</v>
      </c>
      <c r="F60" s="23"/>
      <c r="G60" s="23"/>
      <c r="H60" s="23"/>
      <c r="I60" s="114"/>
      <c r="J60" s="88"/>
      <c r="K60" s="89"/>
      <c r="L60" s="1"/>
      <c r="M60" s="1"/>
      <c r="N60" s="1"/>
    </row>
    <row r="61" spans="1:14" s="6" customFormat="1" ht="14.25" customHeight="1">
      <c r="A61" s="71" t="s">
        <v>132</v>
      </c>
      <c r="B61" s="72"/>
      <c r="C61" s="72"/>
      <c r="D61" s="72"/>
      <c r="E61" s="72"/>
      <c r="F61" s="72"/>
      <c r="G61" s="72"/>
      <c r="H61" s="72"/>
      <c r="I61" s="72"/>
      <c r="J61" s="72"/>
      <c r="K61" s="115"/>
      <c r="L61" s="1"/>
      <c r="M61" s="1"/>
      <c r="N61" s="1"/>
    </row>
    <row r="62" spans="1:14" s="6" customFormat="1" ht="14.25" customHeight="1">
      <c r="A62" s="73" t="s">
        <v>133</v>
      </c>
      <c r="B62" s="74"/>
      <c r="C62" s="74"/>
      <c r="D62" s="74"/>
      <c r="E62" s="74"/>
      <c r="F62" s="74"/>
      <c r="G62" s="74"/>
      <c r="H62" s="74"/>
      <c r="I62" s="74"/>
      <c r="J62" s="74"/>
      <c r="K62" s="116"/>
      <c r="L62" s="1"/>
      <c r="M62" s="1"/>
      <c r="N62" s="1"/>
    </row>
    <row r="63" spans="1:11" ht="14.25" customHeight="1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116"/>
    </row>
    <row r="64" spans="1:11" ht="14.25" customHeight="1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117"/>
    </row>
    <row r="65" spans="1:11" ht="14.2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1:11" ht="14.25" customHeight="1">
      <c r="A66" s="118" t="s">
        <v>134</v>
      </c>
      <c r="C66" s="119"/>
      <c r="D66" s="119"/>
      <c r="E66" s="118"/>
      <c r="F66" s="118" t="s">
        <v>135</v>
      </c>
      <c r="H66" s="118"/>
      <c r="I66" s="74"/>
      <c r="J66" s="74"/>
      <c r="K66" s="74"/>
    </row>
    <row r="67" spans="1:11" ht="14.25" customHeight="1">
      <c r="A67" s="118" t="s">
        <v>136</v>
      </c>
      <c r="C67" s="119"/>
      <c r="D67" s="119"/>
      <c r="E67" s="119"/>
      <c r="F67" s="118" t="s">
        <v>137</v>
      </c>
      <c r="H67" s="118"/>
      <c r="I67" s="120"/>
      <c r="J67" s="120"/>
      <c r="K67" s="120"/>
    </row>
    <row r="68" ht="14.25" customHeight="1"/>
  </sheetData>
  <sheetProtection/>
  <mergeCells count="83">
    <mergeCell ref="A1:K1"/>
    <mergeCell ref="A61:K61"/>
    <mergeCell ref="A3:A4"/>
    <mergeCell ref="A10:A11"/>
    <mergeCell ref="A17:A18"/>
    <mergeCell ref="A24:A25"/>
    <mergeCell ref="A32:A33"/>
    <mergeCell ref="A39:A40"/>
    <mergeCell ref="A47:A48"/>
    <mergeCell ref="A55:A56"/>
    <mergeCell ref="B3:B4"/>
    <mergeCell ref="B10:B11"/>
    <mergeCell ref="B17:B18"/>
    <mergeCell ref="B24:B25"/>
    <mergeCell ref="B32:B33"/>
    <mergeCell ref="B39:B40"/>
    <mergeCell ref="B47:B48"/>
    <mergeCell ref="B55:B56"/>
    <mergeCell ref="C3:C4"/>
    <mergeCell ref="C10:C11"/>
    <mergeCell ref="C17:C18"/>
    <mergeCell ref="C24:C25"/>
    <mergeCell ref="C32:C33"/>
    <mergeCell ref="C39:C40"/>
    <mergeCell ref="C47:C48"/>
    <mergeCell ref="C55:C56"/>
    <mergeCell ref="D3:D4"/>
    <mergeCell ref="D10:D11"/>
    <mergeCell ref="D17:D18"/>
    <mergeCell ref="D24:D25"/>
    <mergeCell ref="D32:D33"/>
    <mergeCell ref="D39:D40"/>
    <mergeCell ref="D47:D48"/>
    <mergeCell ref="D55:D56"/>
    <mergeCell ref="E3:E4"/>
    <mergeCell ref="E10:E11"/>
    <mergeCell ref="E17:E18"/>
    <mergeCell ref="E24:E25"/>
    <mergeCell ref="E32:E33"/>
    <mergeCell ref="E39:E40"/>
    <mergeCell ref="E47:E48"/>
    <mergeCell ref="E55:E56"/>
    <mergeCell ref="F3:F4"/>
    <mergeCell ref="F10:F11"/>
    <mergeCell ref="F17:F18"/>
    <mergeCell ref="F24:F25"/>
    <mergeCell ref="F32:F33"/>
    <mergeCell ref="F39:F40"/>
    <mergeCell ref="F47:F48"/>
    <mergeCell ref="F55:F56"/>
    <mergeCell ref="G3:G4"/>
    <mergeCell ref="G10:G11"/>
    <mergeCell ref="G17:G18"/>
    <mergeCell ref="G24:G25"/>
    <mergeCell ref="G32:G33"/>
    <mergeCell ref="G39:G40"/>
    <mergeCell ref="G47:G48"/>
    <mergeCell ref="G55:G56"/>
    <mergeCell ref="H3:H4"/>
    <mergeCell ref="H10:H11"/>
    <mergeCell ref="H17:H18"/>
    <mergeCell ref="H24:H25"/>
    <mergeCell ref="H32:H33"/>
    <mergeCell ref="H39:H40"/>
    <mergeCell ref="H47:H48"/>
    <mergeCell ref="H55:H56"/>
    <mergeCell ref="I3:I4"/>
    <mergeCell ref="I10:I11"/>
    <mergeCell ref="I17:I18"/>
    <mergeCell ref="I24:I25"/>
    <mergeCell ref="I32:I33"/>
    <mergeCell ref="I39:I40"/>
    <mergeCell ref="I47:I48"/>
    <mergeCell ref="I55:I56"/>
    <mergeCell ref="J3:J4"/>
    <mergeCell ref="J10:J11"/>
    <mergeCell ref="J17:J18"/>
    <mergeCell ref="J24:J25"/>
    <mergeCell ref="J32:J33"/>
    <mergeCell ref="J39:J40"/>
    <mergeCell ref="J47:J48"/>
    <mergeCell ref="J55:J56"/>
    <mergeCell ref="A62:K64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6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2020-10-26T08:40:33Z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