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偏港" sheetId="1" r:id="rId1"/>
  </sheets>
  <definedNames>
    <definedName name="_xlnm.Print_Area" localSheetId="0">'日本偏港'!$A$1:$L$61</definedName>
  </definedNames>
  <calcPr fullCalcOnLoad="1"/>
</workbook>
</file>

<file path=xl/sharedStrings.xml><?xml version="1.0" encoding="utf-8"?>
<sst xmlns="http://schemas.openxmlformats.org/spreadsheetml/2006/main" count="196" uniqueCount="121">
  <si>
    <t xml:space="preserve">                          出口整箱船期表/日本偏港-2021年9月份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</si>
  <si>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</si>
  <si>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</si>
  <si>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</si>
  <si>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</si>
  <si>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</si>
  <si>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</si>
  <si>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</si>
  <si>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</si>
  <si>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</si>
  <si>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</si>
  <si>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</si>
  <si>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</si>
  <si>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琥珀岛      SCARLET ARROW</t>
  </si>
  <si>
    <t>0147E</t>
  </si>
  <si>
    <t>截单时间：</t>
  </si>
  <si>
    <t>周一15:00</t>
  </si>
  <si>
    <t>珊瑚岛      ORIENTAL ARROW</t>
  </si>
  <si>
    <t>0142E</t>
  </si>
  <si>
    <t>截货时间：</t>
  </si>
  <si>
    <t>周二9:00</t>
  </si>
  <si>
    <t>水晶岛      CRYSTAL ARROW</t>
  </si>
  <si>
    <t>0144E</t>
  </si>
  <si>
    <t>截关时间：</t>
  </si>
  <si>
    <t>周三13:00</t>
  </si>
  <si>
    <t>0149E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</si>
  <si>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</si>
  <si>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</si>
  <si>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</si>
  <si>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</si>
  <si>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</si>
  <si>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</si>
  <si>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</si>
  <si>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翡翠岛      VEGA SKY</t>
  </si>
  <si>
    <t>0207E</t>
  </si>
  <si>
    <t>周五9:00</t>
  </si>
  <si>
    <t>玛瑙岛      ALTAIR SKY</t>
  </si>
  <si>
    <t>0208E</t>
  </si>
  <si>
    <t>周五16:00</t>
  </si>
  <si>
    <t>周一16:00</t>
  </si>
  <si>
    <t>0209E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</si>
  <si>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</si>
  <si>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</si>
  <si>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</si>
  <si>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</si>
  <si>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</si>
  <si>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</si>
  <si>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</si>
  <si>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</si>
  <si>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</si>
  <si>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荆门        PROVIDENCE</t>
  </si>
  <si>
    <t>470E</t>
  </si>
  <si>
    <t>乌江        VICTORY HONOR</t>
  </si>
  <si>
    <t>492E</t>
  </si>
  <si>
    <t>471E</t>
  </si>
  <si>
    <t>周三15:00</t>
  </si>
  <si>
    <t>493E</t>
  </si>
  <si>
    <t xml:space="preserve">周一直航:大连-新泻-富山-直江津（一期）                                                                 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</si>
  <si>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</si>
  <si>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</si>
  <si>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</si>
  <si>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</si>
  <si>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</si>
  <si>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</si>
  <si>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高丽水仙    SUNNY FREESIA</t>
  </si>
  <si>
    <t>2116E</t>
  </si>
  <si>
    <t>周四15:00</t>
  </si>
  <si>
    <t>天敬天盛    SKY FLOWER</t>
  </si>
  <si>
    <t>2117E</t>
  </si>
  <si>
    <t>周五8:00</t>
  </si>
  <si>
    <t>周六12:00</t>
  </si>
  <si>
    <t>2118E</t>
  </si>
  <si>
    <t xml:space="preserve">周一直航:大连-博多-常陆那珂-仙台-八户-秋田（一期）                                                               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</si>
  <si>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</si>
  <si>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</si>
  <si>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</si>
  <si>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</si>
  <si>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</si>
  <si>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</si>
  <si>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周五21:00-周六10:00</t>
  </si>
  <si>
    <t>高丽阳光      SUNNY ACACIA</t>
  </si>
  <si>
    <t>2115S</t>
  </si>
  <si>
    <t>周三16:00</t>
  </si>
  <si>
    <t>高丽爱丽丝    SUNNY IRIS</t>
  </si>
  <si>
    <t>2117S</t>
  </si>
  <si>
    <t>南星进取      DONGJIN ENTERPRISE</t>
  </si>
  <si>
    <t>周六11:00</t>
  </si>
  <si>
    <t>高丽云华      SUNNY CANNA</t>
  </si>
  <si>
    <t>2114S</t>
  </si>
  <si>
    <t>南星伊能      SHECAN</t>
  </si>
  <si>
    <t>1014S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</si>
  <si>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</si>
  <si>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</si>
  <si>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</si>
  <si>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</si>
  <si>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</si>
  <si>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</si>
  <si>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</si>
  <si>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</si>
  <si>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</si>
  <si>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</si>
  <si>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长锦青岛    SINOKOR QINGDAO</t>
  </si>
  <si>
    <t>2115E</t>
  </si>
  <si>
    <t>周二15:00</t>
  </si>
  <si>
    <t>长锦海参崴  SINOKOR VLADIVOSTOK</t>
  </si>
  <si>
    <t>周二8:00</t>
  </si>
  <si>
    <t xml:space="preserve">周二直航：大连-酒田-秋田-苫小牧-钏路-室兰（一期） </t>
  </si>
  <si>
    <t>酒田
（七天）</t>
  </si>
  <si>
    <t>苫小牧
（九天）</t>
  </si>
  <si>
    <t>钏路
（十天）</t>
  </si>
  <si>
    <t>室兰
（十一天）</t>
  </si>
  <si>
    <t>周日13:00-周日18:00</t>
  </si>
  <si>
    <t>2113E</t>
  </si>
  <si>
    <t>周四10:00</t>
  </si>
  <si>
    <t>1013E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</si>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</sst>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0" fillId="8" borderId="0" applyNumberFormat="0" applyBorder="0" applyAlignment="0" applyProtection="0"/>
    <xf numFmtId="0" fontId="14" fillId="0" borderId="5" applyNumberFormat="0" applyFill="0" applyAlignment="0" applyProtection="0"/>
    <xf numFmtId="0" fontId="20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13" fillId="3" borderId="0" applyNumberFormat="0" applyBorder="0" applyAlignment="0" applyProtection="0"/>
    <xf numFmtId="0" fontId="2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30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center" vertical="center"/>
    </xf>
    <xf numFmtId="58" fontId="5" fillId="0" borderId="20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1" fontId="5" fillId="0" borderId="22" xfId="0" applyNumberFormat="1" applyFont="1" applyFill="1" applyBorder="1" applyAlignment="1">
      <alignment horizontal="center" vertical="center"/>
    </xf>
    <xf numFmtId="58" fontId="5" fillId="0" borderId="22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left" vertical="center"/>
    </xf>
    <xf numFmtId="58" fontId="5" fillId="0" borderId="21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" fillId="0" borderId="34" xfId="0" applyNumberFormat="1" applyFont="1" applyFill="1" applyBorder="1" applyAlignment="1">
      <alignment horizontal="left" vertical="center"/>
    </xf>
    <xf numFmtId="178" fontId="4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178" fontId="5" fillId="0" borderId="39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vertical="center" wrapText="1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178" fontId="5" fillId="0" borderId="45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/>
    </xf>
    <xf numFmtId="58" fontId="5" fillId="0" borderId="21" xfId="0" applyNumberFormat="1" applyFont="1" applyFill="1" applyBorder="1" applyAlignment="1">
      <alignment horizontal="center" vertical="center"/>
    </xf>
    <xf numFmtId="178" fontId="5" fillId="0" borderId="47" xfId="0" applyNumberFormat="1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9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/>
    </xf>
    <xf numFmtId="178" fontId="5" fillId="0" borderId="51" xfId="0" applyNumberFormat="1" applyFont="1" applyFill="1" applyBorder="1" applyAlignment="1">
      <alignment horizontal="center" vertical="center"/>
    </xf>
    <xf numFmtId="58" fontId="5" fillId="0" borderId="52" xfId="0" applyNumberFormat="1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178" fontId="4" fillId="0" borderId="54" xfId="0" applyNumberFormat="1" applyFont="1" applyFill="1" applyBorder="1" applyAlignment="1">
      <alignment vertical="center"/>
    </xf>
    <xf numFmtId="58" fontId="5" fillId="0" borderId="39" xfId="0" applyNumberFormat="1" applyFont="1" applyFill="1" applyBorder="1" applyAlignment="1">
      <alignment horizontal="center" vertical="center"/>
    </xf>
    <xf numFmtId="58" fontId="5" fillId="0" borderId="42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3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vertical="center" wrapText="1"/>
    </xf>
    <xf numFmtId="0" fontId="35" fillId="0" borderId="5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left" vertical="center" wrapText="1"/>
    </xf>
    <xf numFmtId="58" fontId="5" fillId="0" borderId="63" xfId="0" applyNumberFormat="1" applyFont="1" applyFill="1" applyBorder="1" applyAlignment="1">
      <alignment horizontal="center" vertical="center"/>
    </xf>
    <xf numFmtId="58" fontId="5" fillId="0" borderId="64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horizontal="left" vertical="center"/>
    </xf>
    <xf numFmtId="178" fontId="4" fillId="0" borderId="65" xfId="0" applyNumberFormat="1" applyFont="1" applyFill="1" applyBorder="1" applyAlignment="1">
      <alignment vertical="center" wrapText="1"/>
    </xf>
    <xf numFmtId="0" fontId="35" fillId="0" borderId="66" xfId="0" applyFont="1" applyFill="1" applyBorder="1" applyAlignment="1">
      <alignment horizontal="left" vertical="center" wrapText="1"/>
    </xf>
    <xf numFmtId="178" fontId="4" fillId="0" borderId="53" xfId="0" applyNumberFormat="1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1"/>
  <sheetViews>
    <sheetView tabSelected="1" zoomScaleSheetLayoutView="100" workbookViewId="0" topLeftCell="A1">
      <selection activeCell="A28" sqref="A28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68"/>
    </row>
    <row r="2" spans="1:12" ht="13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 t="s">
        <v>2</v>
      </c>
      <c r="L2" s="69"/>
    </row>
    <row r="3" spans="1:12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70"/>
      <c r="J3" s="71"/>
      <c r="K3" s="72" t="s">
        <v>11</v>
      </c>
      <c r="L3" s="73" t="s">
        <v>12</v>
      </c>
    </row>
    <row r="4" spans="1:12" ht="12.75">
      <c r="A4" s="14"/>
      <c r="B4" s="15"/>
      <c r="C4" s="16"/>
      <c r="D4" s="17"/>
      <c r="E4" s="17"/>
      <c r="F4" s="17"/>
      <c r="G4" s="17"/>
      <c r="H4" s="17"/>
      <c r="I4" s="74"/>
      <c r="J4" s="75"/>
      <c r="K4" s="76"/>
      <c r="L4" s="77"/>
    </row>
    <row r="5" spans="1:12" ht="12.75" customHeight="1">
      <c r="A5" s="18" t="s">
        <v>13</v>
      </c>
      <c r="B5" s="19" t="s">
        <v>14</v>
      </c>
      <c r="C5" s="20">
        <v>44441</v>
      </c>
      <c r="D5" s="20">
        <f>$C$5+4</f>
        <v>44445</v>
      </c>
      <c r="E5" s="20">
        <f>$C5+4</f>
        <v>44445</v>
      </c>
      <c r="F5" s="20">
        <f>$C5+5</f>
        <v>44446</v>
      </c>
      <c r="G5" s="20">
        <f>$C5+6</f>
        <v>44447</v>
      </c>
      <c r="H5" s="20">
        <f>$C5+6</f>
        <v>44447</v>
      </c>
      <c r="I5" s="78"/>
      <c r="J5" s="79"/>
      <c r="K5" s="80" t="s">
        <v>15</v>
      </c>
      <c r="L5" s="77" t="s">
        <v>16</v>
      </c>
    </row>
    <row r="6" spans="1:12" s="1" customFormat="1" ht="12.75">
      <c r="A6" s="21" t="s">
        <v>17</v>
      </c>
      <c r="B6" s="19" t="s">
        <v>18</v>
      </c>
      <c r="C6" s="20">
        <f>C5+7</f>
        <v>44448</v>
      </c>
      <c r="D6" s="20">
        <f>$C$6+4</f>
        <v>44452</v>
      </c>
      <c r="E6" s="20">
        <f>$C6+4</f>
        <v>44452</v>
      </c>
      <c r="F6" s="20">
        <f>$C6+5</f>
        <v>44453</v>
      </c>
      <c r="G6" s="20">
        <f>$C6+6</f>
        <v>44454</v>
      </c>
      <c r="H6" s="20">
        <f>$C6+6</f>
        <v>44454</v>
      </c>
      <c r="I6" s="78"/>
      <c r="J6" s="79"/>
      <c r="K6" s="80" t="s">
        <v>19</v>
      </c>
      <c r="L6" s="77" t="s">
        <v>20</v>
      </c>
    </row>
    <row r="7" spans="1:12" s="1" customFormat="1" ht="12.75">
      <c r="A7" s="18" t="s">
        <v>21</v>
      </c>
      <c r="B7" s="19" t="s">
        <v>22</v>
      </c>
      <c r="C7" s="20">
        <f aca="true" t="shared" si="0" ref="C7:H7">C6+7</f>
        <v>44455</v>
      </c>
      <c r="D7" s="20">
        <f t="shared" si="0"/>
        <v>44459</v>
      </c>
      <c r="E7" s="20">
        <f t="shared" si="0"/>
        <v>44459</v>
      </c>
      <c r="F7" s="20">
        <f t="shared" si="0"/>
        <v>44460</v>
      </c>
      <c r="G7" s="20">
        <f t="shared" si="0"/>
        <v>44461</v>
      </c>
      <c r="H7" s="20">
        <f t="shared" si="0"/>
        <v>44461</v>
      </c>
      <c r="I7" s="78"/>
      <c r="J7" s="79"/>
      <c r="K7" s="80" t="s">
        <v>23</v>
      </c>
      <c r="L7" s="77" t="s">
        <v>24</v>
      </c>
    </row>
    <row r="8" spans="1:12" s="1" customFormat="1" ht="12.75">
      <c r="A8" s="18" t="s">
        <v>13</v>
      </c>
      <c r="B8" s="22" t="s">
        <v>25</v>
      </c>
      <c r="C8" s="23">
        <f aca="true" t="shared" si="1" ref="C8:H8">C7+7</f>
        <v>44462</v>
      </c>
      <c r="D8" s="23">
        <f t="shared" si="1"/>
        <v>44466</v>
      </c>
      <c r="E8" s="23">
        <f t="shared" si="1"/>
        <v>44466</v>
      </c>
      <c r="F8" s="23">
        <f t="shared" si="1"/>
        <v>44467</v>
      </c>
      <c r="G8" s="23">
        <f t="shared" si="1"/>
        <v>44468</v>
      </c>
      <c r="H8" s="23">
        <f t="shared" si="1"/>
        <v>44468</v>
      </c>
      <c r="I8" s="81"/>
      <c r="J8" s="82"/>
      <c r="K8" s="83"/>
      <c r="L8" s="84"/>
    </row>
    <row r="9" spans="1:12" s="1" customFormat="1" ht="13.5">
      <c r="A9" s="24" t="s">
        <v>17</v>
      </c>
      <c r="B9" s="25" t="s">
        <v>22</v>
      </c>
      <c r="C9" s="26">
        <f aca="true" t="shared" si="2" ref="C9:H9">C8+7</f>
        <v>44469</v>
      </c>
      <c r="D9" s="26">
        <f t="shared" si="2"/>
        <v>44473</v>
      </c>
      <c r="E9" s="26">
        <f t="shared" si="2"/>
        <v>44473</v>
      </c>
      <c r="F9" s="26">
        <f t="shared" si="2"/>
        <v>44474</v>
      </c>
      <c r="G9" s="26">
        <f t="shared" si="2"/>
        <v>44475</v>
      </c>
      <c r="H9" s="26">
        <f t="shared" si="2"/>
        <v>44475</v>
      </c>
      <c r="I9" s="85"/>
      <c r="J9" s="86"/>
      <c r="K9" s="87"/>
      <c r="L9" s="88"/>
    </row>
    <row r="10" spans="1:12" s="1" customFormat="1" ht="13.5">
      <c r="A10" s="27" t="s">
        <v>26</v>
      </c>
      <c r="B10" s="27"/>
      <c r="C10" s="27"/>
      <c r="D10" s="27"/>
      <c r="E10" s="27"/>
      <c r="F10" s="27"/>
      <c r="G10" s="27"/>
      <c r="H10" s="27"/>
      <c r="I10" s="27"/>
      <c r="J10" s="89"/>
      <c r="K10" s="90" t="s">
        <v>2</v>
      </c>
      <c r="L10" s="91"/>
    </row>
    <row r="11" spans="1:12" ht="12.75">
      <c r="A11" s="11" t="s">
        <v>3</v>
      </c>
      <c r="B11" s="12" t="s">
        <v>4</v>
      </c>
      <c r="C11" s="13" t="s">
        <v>27</v>
      </c>
      <c r="D11" s="13" t="s">
        <v>28</v>
      </c>
      <c r="E11" s="13" t="s">
        <v>29</v>
      </c>
      <c r="F11" s="13" t="s">
        <v>30</v>
      </c>
      <c r="G11" s="28" t="s">
        <v>31</v>
      </c>
      <c r="H11" s="29"/>
      <c r="I11" s="70"/>
      <c r="J11" s="92"/>
      <c r="K11" s="72" t="s">
        <v>11</v>
      </c>
      <c r="L11" s="73" t="s">
        <v>32</v>
      </c>
    </row>
    <row r="12" spans="1:12" ht="12.75">
      <c r="A12" s="14"/>
      <c r="B12" s="15"/>
      <c r="C12" s="16"/>
      <c r="D12" s="17"/>
      <c r="E12" s="17"/>
      <c r="F12" s="17"/>
      <c r="G12" s="30"/>
      <c r="H12" s="31"/>
      <c r="I12" s="74"/>
      <c r="J12" s="93"/>
      <c r="K12" s="76"/>
      <c r="L12" s="77"/>
    </row>
    <row r="13" spans="1:12" ht="12.75">
      <c r="A13" s="32" t="s">
        <v>33</v>
      </c>
      <c r="B13" s="19" t="s">
        <v>34</v>
      </c>
      <c r="C13" s="20">
        <v>44446</v>
      </c>
      <c r="D13" s="20">
        <f>$C13+6</f>
        <v>44452</v>
      </c>
      <c r="E13" s="20">
        <f>$C13+7</f>
        <v>44453</v>
      </c>
      <c r="F13" s="20">
        <f>$C13+9</f>
        <v>44455</v>
      </c>
      <c r="G13" s="20">
        <f>$C13+11</f>
        <v>44457</v>
      </c>
      <c r="H13" s="20"/>
      <c r="I13" s="78"/>
      <c r="J13" s="79"/>
      <c r="K13" s="80" t="s">
        <v>15</v>
      </c>
      <c r="L13" s="77" t="s">
        <v>35</v>
      </c>
    </row>
    <row r="14" spans="1:12" s="1" customFormat="1" ht="12.75">
      <c r="A14" s="32" t="s">
        <v>36</v>
      </c>
      <c r="B14" s="19" t="s">
        <v>37</v>
      </c>
      <c r="C14" s="20">
        <f aca="true" t="shared" si="3" ref="C14:G14">C13+7</f>
        <v>44453</v>
      </c>
      <c r="D14" s="20">
        <f t="shared" si="3"/>
        <v>44459</v>
      </c>
      <c r="E14" s="20">
        <f t="shared" si="3"/>
        <v>44460</v>
      </c>
      <c r="F14" s="20">
        <f t="shared" si="3"/>
        <v>44462</v>
      </c>
      <c r="G14" s="20">
        <f t="shared" si="3"/>
        <v>44464</v>
      </c>
      <c r="H14" s="20"/>
      <c r="I14" s="78"/>
      <c r="J14" s="79"/>
      <c r="K14" s="80" t="s">
        <v>19</v>
      </c>
      <c r="L14" s="77" t="s">
        <v>38</v>
      </c>
    </row>
    <row r="15" spans="1:12" s="1" customFormat="1" ht="12.75">
      <c r="A15" s="33" t="s">
        <v>33</v>
      </c>
      <c r="B15" s="19" t="s">
        <v>37</v>
      </c>
      <c r="C15" s="20">
        <f>C14+7</f>
        <v>44460</v>
      </c>
      <c r="D15" s="20">
        <f aca="true" t="shared" si="4" ref="C15:G15">D14+7</f>
        <v>44466</v>
      </c>
      <c r="E15" s="20">
        <f t="shared" si="4"/>
        <v>44467</v>
      </c>
      <c r="F15" s="20">
        <f t="shared" si="4"/>
        <v>44469</v>
      </c>
      <c r="G15" s="20">
        <f t="shared" si="4"/>
        <v>44471</v>
      </c>
      <c r="H15" s="20"/>
      <c r="I15" s="78"/>
      <c r="J15" s="79"/>
      <c r="K15" s="80" t="s">
        <v>23</v>
      </c>
      <c r="L15" s="77" t="s">
        <v>39</v>
      </c>
    </row>
    <row r="16" spans="1:12" s="1" customFormat="1" ht="13.5">
      <c r="A16" s="34" t="s">
        <v>36</v>
      </c>
      <c r="B16" s="25" t="s">
        <v>40</v>
      </c>
      <c r="C16" s="26">
        <f aca="true" t="shared" si="5" ref="C16:G16">C15+7</f>
        <v>44467</v>
      </c>
      <c r="D16" s="26">
        <f t="shared" si="5"/>
        <v>44473</v>
      </c>
      <c r="E16" s="26">
        <f t="shared" si="5"/>
        <v>44474</v>
      </c>
      <c r="F16" s="26">
        <f t="shared" si="5"/>
        <v>44476</v>
      </c>
      <c r="G16" s="26">
        <f t="shared" si="5"/>
        <v>44478</v>
      </c>
      <c r="H16" s="26"/>
      <c r="I16" s="94"/>
      <c r="J16" s="95"/>
      <c r="K16" s="96"/>
      <c r="L16" s="97"/>
    </row>
    <row r="17" spans="1:12" s="1" customFormat="1" ht="13.5">
      <c r="A17" s="27" t="s">
        <v>41</v>
      </c>
      <c r="B17" s="35"/>
      <c r="C17" s="35"/>
      <c r="D17" s="35"/>
      <c r="E17" s="35"/>
      <c r="F17" s="35"/>
      <c r="G17" s="35"/>
      <c r="H17" s="35"/>
      <c r="I17" s="35"/>
      <c r="J17" s="35"/>
      <c r="K17" s="35" t="s">
        <v>42</v>
      </c>
      <c r="L17" s="98"/>
    </row>
    <row r="18" spans="1:12" s="1" customFormat="1" ht="12.75">
      <c r="A18" s="11" t="s">
        <v>3</v>
      </c>
      <c r="B18" s="12" t="s">
        <v>4</v>
      </c>
      <c r="C18" s="13" t="s">
        <v>5</v>
      </c>
      <c r="D18" s="13" t="s">
        <v>43</v>
      </c>
      <c r="E18" s="13" t="s">
        <v>44</v>
      </c>
      <c r="F18" s="13" t="s">
        <v>45</v>
      </c>
      <c r="G18" s="29" t="s">
        <v>46</v>
      </c>
      <c r="H18" s="13" t="s">
        <v>47</v>
      </c>
      <c r="I18" s="70" t="s">
        <v>48</v>
      </c>
      <c r="J18" s="71"/>
      <c r="K18" s="72" t="s">
        <v>11</v>
      </c>
      <c r="L18" s="73" t="s">
        <v>49</v>
      </c>
    </row>
    <row r="19" spans="1:15" s="2" customFormat="1" ht="14.25" customHeight="1">
      <c r="A19" s="14"/>
      <c r="B19" s="15"/>
      <c r="C19" s="16"/>
      <c r="D19" s="17"/>
      <c r="E19" s="16"/>
      <c r="F19" s="17"/>
      <c r="G19" s="31"/>
      <c r="H19" s="17"/>
      <c r="I19" s="74"/>
      <c r="J19" s="75"/>
      <c r="K19" s="76"/>
      <c r="L19" s="77"/>
      <c r="M19" s="1"/>
      <c r="N19" s="1"/>
      <c r="O19" s="1"/>
    </row>
    <row r="20" spans="1:15" s="2" customFormat="1" ht="14.25" customHeight="1">
      <c r="A20" s="32" t="s">
        <v>50</v>
      </c>
      <c r="B20" s="19" t="s">
        <v>51</v>
      </c>
      <c r="C20" s="20">
        <v>44441</v>
      </c>
      <c r="D20" s="20">
        <f>C20+3</f>
        <v>44444</v>
      </c>
      <c r="E20" s="20">
        <f>C20+4</f>
        <v>44445</v>
      </c>
      <c r="F20" s="20">
        <f>C20+5</f>
        <v>44446</v>
      </c>
      <c r="G20" s="20">
        <f>C20+5</f>
        <v>44446</v>
      </c>
      <c r="H20" s="20">
        <f>C20+6</f>
        <v>44447</v>
      </c>
      <c r="I20" s="99">
        <f>C20+7</f>
        <v>44448</v>
      </c>
      <c r="J20" s="100"/>
      <c r="K20" s="80" t="s">
        <v>15</v>
      </c>
      <c r="L20" s="77" t="s">
        <v>39</v>
      </c>
      <c r="M20" s="1"/>
      <c r="N20" s="1"/>
      <c r="O20" s="1"/>
    </row>
    <row r="21" spans="1:254" s="3" customFormat="1" ht="14.25" customHeight="1">
      <c r="A21" s="32" t="s">
        <v>52</v>
      </c>
      <c r="B21" s="19" t="s">
        <v>53</v>
      </c>
      <c r="C21" s="20">
        <f>C20+7</f>
        <v>44448</v>
      </c>
      <c r="D21" s="20">
        <f aca="true" t="shared" si="6" ref="C21:I21">D20+7</f>
        <v>44451</v>
      </c>
      <c r="E21" s="20">
        <f t="shared" si="6"/>
        <v>44452</v>
      </c>
      <c r="F21" s="20">
        <f t="shared" si="6"/>
        <v>44453</v>
      </c>
      <c r="G21" s="20">
        <f t="shared" si="6"/>
        <v>44453</v>
      </c>
      <c r="H21" s="20">
        <f t="shared" si="6"/>
        <v>44454</v>
      </c>
      <c r="I21" s="99">
        <f t="shared" si="6"/>
        <v>44455</v>
      </c>
      <c r="J21" s="100"/>
      <c r="K21" s="80" t="s">
        <v>19</v>
      </c>
      <c r="L21" s="77" t="s"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12" ht="14.25" customHeight="1">
      <c r="A22" s="32" t="s">
        <v>50</v>
      </c>
      <c r="B22" s="19" t="s">
        <v>54</v>
      </c>
      <c r="C22" s="20">
        <f>C21+7</f>
        <v>44455</v>
      </c>
      <c r="D22" s="20">
        <f aca="true" t="shared" si="7" ref="D22:I22">D21+7</f>
        <v>44458</v>
      </c>
      <c r="E22" s="20">
        <f t="shared" si="7"/>
        <v>44459</v>
      </c>
      <c r="F22" s="20">
        <f t="shared" si="7"/>
        <v>44460</v>
      </c>
      <c r="G22" s="20">
        <f t="shared" si="7"/>
        <v>44460</v>
      </c>
      <c r="H22" s="20">
        <f t="shared" si="7"/>
        <v>44461</v>
      </c>
      <c r="I22" s="99">
        <f t="shared" si="7"/>
        <v>44462</v>
      </c>
      <c r="J22" s="100"/>
      <c r="K22" s="80" t="s">
        <v>23</v>
      </c>
      <c r="L22" s="77" t="s">
        <v>55</v>
      </c>
    </row>
    <row r="23" spans="1:12" ht="14.25" customHeight="1">
      <c r="A23" s="34" t="s">
        <v>52</v>
      </c>
      <c r="B23" s="25" t="s">
        <v>56</v>
      </c>
      <c r="C23" s="26">
        <f aca="true" t="shared" si="8" ref="C23:I23">C22+7</f>
        <v>44462</v>
      </c>
      <c r="D23" s="26">
        <f t="shared" si="8"/>
        <v>44465</v>
      </c>
      <c r="E23" s="26">
        <f t="shared" si="8"/>
        <v>44466</v>
      </c>
      <c r="F23" s="26">
        <f t="shared" si="8"/>
        <v>44467</v>
      </c>
      <c r="G23" s="26">
        <f t="shared" si="8"/>
        <v>44467</v>
      </c>
      <c r="H23" s="26">
        <f t="shared" si="8"/>
        <v>44468</v>
      </c>
      <c r="I23" s="94">
        <f t="shared" si="8"/>
        <v>44469</v>
      </c>
      <c r="J23" s="95"/>
      <c r="K23" s="87"/>
      <c r="L23" s="97"/>
    </row>
    <row r="24" spans="1:13" s="1" customFormat="1" ht="14.25" customHeight="1">
      <c r="A24" s="36" t="s">
        <v>57</v>
      </c>
      <c r="B24" s="37"/>
      <c r="C24" s="37"/>
      <c r="D24" s="37"/>
      <c r="E24" s="37"/>
      <c r="F24" s="37"/>
      <c r="G24" s="37"/>
      <c r="H24" s="37"/>
      <c r="I24" s="37"/>
      <c r="J24" s="37"/>
      <c r="K24" s="37" t="s">
        <v>58</v>
      </c>
      <c r="L24" s="101"/>
      <c r="M24" s="102"/>
    </row>
    <row r="25" spans="1:12" ht="14.25" customHeight="1">
      <c r="A25" s="38" t="s">
        <v>3</v>
      </c>
      <c r="B25" s="39" t="s">
        <v>4</v>
      </c>
      <c r="C25" s="40" t="s">
        <v>59</v>
      </c>
      <c r="D25" s="41" t="s">
        <v>60</v>
      </c>
      <c r="E25" s="41" t="s">
        <v>61</v>
      </c>
      <c r="F25" s="40" t="s">
        <v>62</v>
      </c>
      <c r="G25" s="29"/>
      <c r="H25" s="29"/>
      <c r="I25" s="39"/>
      <c r="J25" s="103"/>
      <c r="K25" s="104" t="s">
        <v>11</v>
      </c>
      <c r="L25" s="105" t="s">
        <v>63</v>
      </c>
    </row>
    <row r="26" spans="1:15" s="4" customFormat="1" ht="14.25" customHeight="1">
      <c r="A26" s="14"/>
      <c r="B26" s="15"/>
      <c r="C26" s="16"/>
      <c r="D26" s="31"/>
      <c r="E26" s="31"/>
      <c r="F26" s="16"/>
      <c r="G26" s="31"/>
      <c r="H26" s="31"/>
      <c r="I26" s="15"/>
      <c r="J26" s="106"/>
      <c r="K26" s="76"/>
      <c r="L26" s="77"/>
      <c r="M26" s="107"/>
      <c r="N26" s="108"/>
      <c r="O26" s="108"/>
    </row>
    <row r="27" spans="1:17" s="5" customFormat="1" ht="14.25" customHeight="1">
      <c r="A27" s="32" t="s">
        <v>64</v>
      </c>
      <c r="B27" s="42" t="s">
        <v>65</v>
      </c>
      <c r="C27" s="16">
        <v>44445</v>
      </c>
      <c r="D27" s="43">
        <f>$C27+5</f>
        <v>44450</v>
      </c>
      <c r="E27" s="43">
        <f>$C27+6</f>
        <v>44451</v>
      </c>
      <c r="F27" s="16">
        <f>$C27+7</f>
        <v>44452</v>
      </c>
      <c r="G27" s="16"/>
      <c r="H27" s="16"/>
      <c r="I27" s="15"/>
      <c r="J27" s="109"/>
      <c r="K27" s="80" t="s">
        <v>15</v>
      </c>
      <c r="L27" s="77" t="s">
        <v>66</v>
      </c>
      <c r="O27" s="108"/>
      <c r="P27" s="108"/>
      <c r="Q27" s="108"/>
    </row>
    <row r="28" spans="1:17" s="5" customFormat="1" ht="14.25" customHeight="1">
      <c r="A28" s="32" t="s">
        <v>67</v>
      </c>
      <c r="B28" s="42" t="s">
        <v>68</v>
      </c>
      <c r="C28" s="16">
        <f>C27+7</f>
        <v>44452</v>
      </c>
      <c r="D28" s="16">
        <f>D27+7</f>
        <v>44457</v>
      </c>
      <c r="E28" s="16">
        <f>E27+7</f>
        <v>44458</v>
      </c>
      <c r="F28" s="16">
        <f>F27+7</f>
        <v>44459</v>
      </c>
      <c r="G28" s="16"/>
      <c r="H28" s="16"/>
      <c r="I28" s="110"/>
      <c r="J28" s="15"/>
      <c r="K28" s="80" t="s">
        <v>19</v>
      </c>
      <c r="L28" s="77" t="s">
        <v>69</v>
      </c>
      <c r="O28" s="107"/>
      <c r="P28" s="108"/>
      <c r="Q28" s="108"/>
    </row>
    <row r="29" spans="1:17" s="5" customFormat="1" ht="14.25" customHeight="1">
      <c r="A29" s="33" t="s">
        <v>64</v>
      </c>
      <c r="B29" s="42" t="s">
        <v>68</v>
      </c>
      <c r="C29" s="16">
        <f>C28+7</f>
        <v>44459</v>
      </c>
      <c r="D29" s="16">
        <f>D28+7</f>
        <v>44464</v>
      </c>
      <c r="E29" s="16">
        <f>E28+7</f>
        <v>44465</v>
      </c>
      <c r="F29" s="16">
        <f>F28+7</f>
        <v>44466</v>
      </c>
      <c r="G29" s="16"/>
      <c r="H29" s="16"/>
      <c r="I29" s="78"/>
      <c r="J29" s="16"/>
      <c r="K29" s="80" t="s">
        <v>23</v>
      </c>
      <c r="L29" s="77" t="s">
        <v>70</v>
      </c>
      <c r="O29" s="108"/>
      <c r="P29" s="108"/>
      <c r="Q29" s="108"/>
    </row>
    <row r="30" spans="1:17" s="5" customFormat="1" ht="14.25" customHeight="1">
      <c r="A30" s="34" t="s">
        <v>67</v>
      </c>
      <c r="B30" s="44" t="s">
        <v>71</v>
      </c>
      <c r="C30" s="26">
        <f>C29+7</f>
        <v>44466</v>
      </c>
      <c r="D30" s="26">
        <f>D29+7</f>
        <v>44471</v>
      </c>
      <c r="E30" s="26">
        <f>E29+7</f>
        <v>44472</v>
      </c>
      <c r="F30" s="26">
        <f>F29+7</f>
        <v>44473</v>
      </c>
      <c r="G30" s="26"/>
      <c r="H30" s="26"/>
      <c r="I30" s="94"/>
      <c r="J30" s="95"/>
      <c r="K30" s="87"/>
      <c r="L30" s="97"/>
      <c r="O30" s="1"/>
      <c r="P30" s="1"/>
      <c r="Q30" s="1"/>
    </row>
    <row r="31" spans="1:13" s="1" customFormat="1" ht="14.25" customHeight="1">
      <c r="A31" s="36" t="s">
        <v>72</v>
      </c>
      <c r="B31" s="37"/>
      <c r="C31" s="37"/>
      <c r="D31" s="37"/>
      <c r="E31" s="37"/>
      <c r="F31" s="37"/>
      <c r="G31" s="37"/>
      <c r="H31" s="37"/>
      <c r="I31" s="37"/>
      <c r="J31" s="37"/>
      <c r="K31" s="37" t="s">
        <v>73</v>
      </c>
      <c r="L31" s="101"/>
      <c r="M31" s="102"/>
    </row>
    <row r="32" spans="1:12" ht="14.25" customHeight="1">
      <c r="A32" s="38" t="s">
        <v>3</v>
      </c>
      <c r="B32" s="39" t="s">
        <v>4</v>
      </c>
      <c r="C32" s="40" t="s">
        <v>59</v>
      </c>
      <c r="D32" s="41" t="s">
        <v>74</v>
      </c>
      <c r="E32" s="41" t="s">
        <v>75</v>
      </c>
      <c r="F32" s="40" t="s">
        <v>76</v>
      </c>
      <c r="G32" s="40" t="s">
        <v>77</v>
      </c>
      <c r="H32" s="40" t="s">
        <v>78</v>
      </c>
      <c r="I32" s="39"/>
      <c r="J32" s="103"/>
      <c r="K32" s="104" t="s">
        <v>11</v>
      </c>
      <c r="L32" s="105" t="s">
        <v>79</v>
      </c>
    </row>
    <row r="33" spans="1:15" s="4" customFormat="1" ht="14.25" customHeight="1">
      <c r="A33" s="14"/>
      <c r="B33" s="15"/>
      <c r="C33" s="16"/>
      <c r="D33" s="31"/>
      <c r="E33" s="31"/>
      <c r="F33" s="16"/>
      <c r="G33" s="16"/>
      <c r="H33" s="16"/>
      <c r="I33" s="15"/>
      <c r="J33" s="106"/>
      <c r="K33" s="76"/>
      <c r="L33" s="77"/>
      <c r="M33" s="107"/>
      <c r="N33" s="108"/>
      <c r="O33" s="108"/>
    </row>
    <row r="34" spans="1:17" s="5" customFormat="1" ht="14.25" customHeight="1">
      <c r="A34" s="45" t="s">
        <v>80</v>
      </c>
      <c r="B34" s="19" t="s">
        <v>81</v>
      </c>
      <c r="C34" s="16">
        <v>44445</v>
      </c>
      <c r="D34" s="16">
        <f>C34+3</f>
        <v>44448</v>
      </c>
      <c r="E34" s="16">
        <f>C34+5</f>
        <v>44450</v>
      </c>
      <c r="F34" s="16">
        <f>C34+6</f>
        <v>44451</v>
      </c>
      <c r="G34" s="16">
        <f>C34+7</f>
        <v>44452</v>
      </c>
      <c r="H34" s="16">
        <f>C34+8</f>
        <v>44453</v>
      </c>
      <c r="I34" s="15"/>
      <c r="J34" s="109"/>
      <c r="K34" s="80" t="s">
        <v>15</v>
      </c>
      <c r="L34" s="77" t="s">
        <v>82</v>
      </c>
      <c r="O34" s="108"/>
      <c r="P34" s="108"/>
      <c r="Q34" s="108"/>
    </row>
    <row r="35" spans="1:17" s="5" customFormat="1" ht="14.25" customHeight="1">
      <c r="A35" s="32" t="s">
        <v>83</v>
      </c>
      <c r="B35" s="46" t="s">
        <v>84</v>
      </c>
      <c r="C35" s="23">
        <f aca="true" t="shared" si="9" ref="C35:H35">C34+7</f>
        <v>44452</v>
      </c>
      <c r="D35" s="23">
        <f t="shared" si="9"/>
        <v>44455</v>
      </c>
      <c r="E35" s="23">
        <f t="shared" si="9"/>
        <v>44457</v>
      </c>
      <c r="F35" s="23">
        <f t="shared" si="9"/>
        <v>44458</v>
      </c>
      <c r="G35" s="23">
        <f t="shared" si="9"/>
        <v>44459</v>
      </c>
      <c r="H35" s="23">
        <f t="shared" si="9"/>
        <v>44460</v>
      </c>
      <c r="I35" s="110"/>
      <c r="J35" s="15"/>
      <c r="K35" s="80" t="s">
        <v>19</v>
      </c>
      <c r="L35" s="77" t="s">
        <v>38</v>
      </c>
      <c r="O35" s="107"/>
      <c r="P35" s="108"/>
      <c r="Q35" s="108"/>
    </row>
    <row r="36" spans="1:17" s="5" customFormat="1" ht="14.25" customHeight="1">
      <c r="A36" s="32" t="s">
        <v>85</v>
      </c>
      <c r="B36" s="42" t="s">
        <v>81</v>
      </c>
      <c r="C36" s="20">
        <f aca="true" t="shared" si="10" ref="C36:H36">C35+7</f>
        <v>44459</v>
      </c>
      <c r="D36" s="20">
        <f t="shared" si="10"/>
        <v>44462</v>
      </c>
      <c r="E36" s="20">
        <f t="shared" si="10"/>
        <v>44464</v>
      </c>
      <c r="F36" s="20">
        <f t="shared" si="10"/>
        <v>44465</v>
      </c>
      <c r="G36" s="20">
        <f t="shared" si="10"/>
        <v>44466</v>
      </c>
      <c r="H36" s="20">
        <f t="shared" si="10"/>
        <v>44467</v>
      </c>
      <c r="I36" s="16"/>
      <c r="J36" s="78"/>
      <c r="K36" s="80" t="s">
        <v>23</v>
      </c>
      <c r="L36" s="77" t="s">
        <v>86</v>
      </c>
      <c r="O36" s="108"/>
      <c r="P36" s="108"/>
      <c r="Q36" s="108"/>
    </row>
    <row r="37" spans="1:17" s="5" customFormat="1" ht="14.25" customHeight="1">
      <c r="A37" s="47" t="s">
        <v>87</v>
      </c>
      <c r="B37" s="42" t="s">
        <v>88</v>
      </c>
      <c r="C37" s="20">
        <f aca="true" t="shared" si="11" ref="C37:H37">C36+7</f>
        <v>44466</v>
      </c>
      <c r="D37" s="20">
        <f t="shared" si="11"/>
        <v>44469</v>
      </c>
      <c r="E37" s="20">
        <f t="shared" si="11"/>
        <v>44471</v>
      </c>
      <c r="F37" s="20">
        <f t="shared" si="11"/>
        <v>44472</v>
      </c>
      <c r="G37" s="20">
        <f t="shared" si="11"/>
        <v>44473</v>
      </c>
      <c r="H37" s="20">
        <f t="shared" si="11"/>
        <v>44474</v>
      </c>
      <c r="I37" s="16"/>
      <c r="J37" s="78"/>
      <c r="K37" s="80"/>
      <c r="L37" s="77"/>
      <c r="O37" s="108"/>
      <c r="P37" s="108"/>
      <c r="Q37" s="108"/>
    </row>
    <row r="38" spans="1:17" s="5" customFormat="1" ht="14.25" customHeight="1">
      <c r="A38" s="48" t="s">
        <v>89</v>
      </c>
      <c r="B38" s="44" t="s">
        <v>90</v>
      </c>
      <c r="C38" s="26">
        <f aca="true" t="shared" si="12" ref="C38:H38">C37+7</f>
        <v>44473</v>
      </c>
      <c r="D38" s="26">
        <f t="shared" si="12"/>
        <v>44476</v>
      </c>
      <c r="E38" s="26">
        <f t="shared" si="12"/>
        <v>44478</v>
      </c>
      <c r="F38" s="26">
        <f t="shared" si="12"/>
        <v>44479</v>
      </c>
      <c r="G38" s="26">
        <f t="shared" si="12"/>
        <v>44480</v>
      </c>
      <c r="H38" s="26">
        <f t="shared" si="12"/>
        <v>44481</v>
      </c>
      <c r="I38" s="85"/>
      <c r="J38" s="94"/>
      <c r="K38" s="111"/>
      <c r="L38" s="112"/>
      <c r="O38" s="108"/>
      <c r="P38" s="108"/>
      <c r="Q38" s="108"/>
    </row>
    <row r="39" spans="1:17" s="5" customFormat="1" ht="14.25" customHeight="1">
      <c r="A39" s="49" t="s">
        <v>91</v>
      </c>
      <c r="B39" s="50"/>
      <c r="C39" s="50"/>
      <c r="D39" s="50"/>
      <c r="E39" s="50"/>
      <c r="F39" s="50"/>
      <c r="G39" s="50"/>
      <c r="H39" s="50"/>
      <c r="I39" s="113"/>
      <c r="J39" s="114"/>
      <c r="K39" s="115" t="s">
        <v>92</v>
      </c>
      <c r="L39" s="116"/>
      <c r="O39" s="1"/>
      <c r="P39" s="1"/>
      <c r="Q39" s="1"/>
    </row>
    <row r="40" spans="1:17" s="5" customFormat="1" ht="14.25" customHeight="1">
      <c r="A40" s="11" t="s">
        <v>3</v>
      </c>
      <c r="B40" s="12" t="s">
        <v>4</v>
      </c>
      <c r="C40" s="13" t="s">
        <v>93</v>
      </c>
      <c r="D40" s="13" t="s">
        <v>94</v>
      </c>
      <c r="E40" s="13" t="s">
        <v>95</v>
      </c>
      <c r="F40" s="13" t="s">
        <v>96</v>
      </c>
      <c r="G40" s="13" t="s">
        <v>97</v>
      </c>
      <c r="H40" s="29" t="s">
        <v>98</v>
      </c>
      <c r="I40" s="70" t="s">
        <v>99</v>
      </c>
      <c r="J40" s="71"/>
      <c r="K40" s="72" t="s">
        <v>11</v>
      </c>
      <c r="L40" s="73" t="s">
        <v>100</v>
      </c>
      <c r="O40" s="1"/>
      <c r="P40" s="1"/>
      <c r="Q40" s="1"/>
    </row>
    <row r="41" spans="1:15" s="5" customFormat="1" ht="14.25" customHeight="1">
      <c r="A41" s="14"/>
      <c r="B41" s="15"/>
      <c r="C41" s="17"/>
      <c r="D41" s="16"/>
      <c r="E41" s="17"/>
      <c r="F41" s="17"/>
      <c r="G41" s="17"/>
      <c r="H41" s="31"/>
      <c r="I41" s="74"/>
      <c r="J41" s="75"/>
      <c r="K41" s="76"/>
      <c r="L41" s="77"/>
      <c r="M41" s="1"/>
      <c r="N41" s="1"/>
      <c r="O41" s="1"/>
    </row>
    <row r="42" spans="1:15" s="5" customFormat="1" ht="14.25" customHeight="1">
      <c r="A42" s="45" t="s">
        <v>101</v>
      </c>
      <c r="B42" s="42" t="s">
        <v>102</v>
      </c>
      <c r="C42" s="20">
        <v>44442</v>
      </c>
      <c r="D42" s="20">
        <f>C42+4</f>
        <v>44446</v>
      </c>
      <c r="E42" s="20">
        <f>C42+5</f>
        <v>44447</v>
      </c>
      <c r="F42" s="20">
        <f>C42+6</f>
        <v>44448</v>
      </c>
      <c r="G42" s="20">
        <f>C42+7</f>
        <v>44449</v>
      </c>
      <c r="H42" s="20">
        <f>C42+8</f>
        <v>44450</v>
      </c>
      <c r="I42" s="99">
        <f>C42+9</f>
        <v>44451</v>
      </c>
      <c r="J42" s="100"/>
      <c r="K42" s="80" t="s">
        <v>15</v>
      </c>
      <c r="L42" s="77" t="s">
        <v>103</v>
      </c>
      <c r="M42" s="1"/>
      <c r="N42" s="1"/>
      <c r="O42" s="1"/>
    </row>
    <row r="43" spans="1:15" s="5" customFormat="1" ht="14.25" customHeight="1">
      <c r="A43" s="45" t="s">
        <v>104</v>
      </c>
      <c r="B43" s="42" t="s">
        <v>68</v>
      </c>
      <c r="C43" s="20">
        <f>C42+7</f>
        <v>44449</v>
      </c>
      <c r="D43" s="20">
        <f>C43+4</f>
        <v>44453</v>
      </c>
      <c r="E43" s="20">
        <f>C43+5</f>
        <v>44454</v>
      </c>
      <c r="F43" s="20">
        <f>C43+6</f>
        <v>44455</v>
      </c>
      <c r="G43" s="20">
        <f>C43+7</f>
        <v>44456</v>
      </c>
      <c r="H43" s="20">
        <f>C43+8</f>
        <v>44457</v>
      </c>
      <c r="I43" s="99">
        <f>C43+9</f>
        <v>44458</v>
      </c>
      <c r="J43" s="100"/>
      <c r="K43" s="80" t="s">
        <v>19</v>
      </c>
      <c r="L43" s="77" t="s">
        <v>105</v>
      </c>
      <c r="M43" s="1"/>
      <c r="N43" s="1"/>
      <c r="O43" s="1"/>
    </row>
    <row r="44" spans="1:15" s="5" customFormat="1" ht="14.25" customHeight="1">
      <c r="A44" s="45" t="s">
        <v>101</v>
      </c>
      <c r="B44" s="42" t="s">
        <v>65</v>
      </c>
      <c r="C44" s="20">
        <f aca="true" t="shared" si="13" ref="C44:I44">C43+7</f>
        <v>44456</v>
      </c>
      <c r="D44" s="20">
        <f t="shared" si="13"/>
        <v>44460</v>
      </c>
      <c r="E44" s="20">
        <f t="shared" si="13"/>
        <v>44461</v>
      </c>
      <c r="F44" s="20">
        <f t="shared" si="13"/>
        <v>44462</v>
      </c>
      <c r="G44" s="20">
        <f t="shared" si="13"/>
        <v>44463</v>
      </c>
      <c r="H44" s="20">
        <f t="shared" si="13"/>
        <v>44464</v>
      </c>
      <c r="I44" s="99">
        <f t="shared" si="13"/>
        <v>44465</v>
      </c>
      <c r="J44" s="100"/>
      <c r="K44" s="80" t="s">
        <v>23</v>
      </c>
      <c r="L44" s="77" t="s">
        <v>55</v>
      </c>
      <c r="M44" s="1"/>
      <c r="N44" s="1"/>
      <c r="O44" s="1"/>
    </row>
    <row r="45" spans="1:15" s="5" customFormat="1" ht="14.25" customHeight="1">
      <c r="A45" s="47" t="s">
        <v>104</v>
      </c>
      <c r="B45" s="46" t="s">
        <v>71</v>
      </c>
      <c r="C45" s="23">
        <f aca="true" t="shared" si="14" ref="C45:I45">C44+7</f>
        <v>44463</v>
      </c>
      <c r="D45" s="23">
        <f t="shared" si="14"/>
        <v>44467</v>
      </c>
      <c r="E45" s="23">
        <f t="shared" si="14"/>
        <v>44468</v>
      </c>
      <c r="F45" s="23">
        <f t="shared" si="14"/>
        <v>44469</v>
      </c>
      <c r="G45" s="23">
        <f t="shared" si="14"/>
        <v>44470</v>
      </c>
      <c r="H45" s="23">
        <f t="shared" si="14"/>
        <v>44471</v>
      </c>
      <c r="I45" s="81">
        <f t="shared" si="14"/>
        <v>44472</v>
      </c>
      <c r="J45" s="82"/>
      <c r="K45" s="83"/>
      <c r="L45" s="84"/>
      <c r="M45" s="1"/>
      <c r="N45" s="1"/>
      <c r="O45" s="1"/>
    </row>
    <row r="46" spans="1:15" s="5" customFormat="1" ht="14.25" customHeight="1">
      <c r="A46" s="48" t="s">
        <v>101</v>
      </c>
      <c r="B46" s="44" t="s">
        <v>68</v>
      </c>
      <c r="C46" s="26">
        <f aca="true" t="shared" si="15" ref="C46:I46">C45+7</f>
        <v>44470</v>
      </c>
      <c r="D46" s="26">
        <f t="shared" si="15"/>
        <v>44474</v>
      </c>
      <c r="E46" s="26">
        <f t="shared" si="15"/>
        <v>44475</v>
      </c>
      <c r="F46" s="26">
        <f t="shared" si="15"/>
        <v>44476</v>
      </c>
      <c r="G46" s="26">
        <f t="shared" si="15"/>
        <v>44477</v>
      </c>
      <c r="H46" s="26">
        <f t="shared" si="15"/>
        <v>44478</v>
      </c>
      <c r="I46" s="94">
        <f t="shared" si="15"/>
        <v>44479</v>
      </c>
      <c r="J46" s="94"/>
      <c r="K46" s="87"/>
      <c r="L46" s="97"/>
      <c r="M46" s="1"/>
      <c r="N46" s="1"/>
      <c r="O46" s="1"/>
    </row>
    <row r="47" spans="1:26" s="6" customFormat="1" ht="14.25" customHeight="1">
      <c r="A47" s="51" t="s">
        <v>106</v>
      </c>
      <c r="B47" s="52"/>
      <c r="C47" s="52"/>
      <c r="D47" s="52"/>
      <c r="E47" s="52"/>
      <c r="F47" s="52"/>
      <c r="G47" s="52"/>
      <c r="H47" s="52"/>
      <c r="I47" s="52"/>
      <c r="J47" s="52"/>
      <c r="K47" s="52" t="s">
        <v>73</v>
      </c>
      <c r="L47" s="117"/>
      <c r="M47" s="118"/>
      <c r="N47" s="118"/>
      <c r="O47" s="118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s="5" customFormat="1" ht="14.25" customHeight="1">
      <c r="A48" s="53" t="s">
        <v>3</v>
      </c>
      <c r="B48" s="54" t="s">
        <v>4</v>
      </c>
      <c r="C48" s="55" t="s">
        <v>27</v>
      </c>
      <c r="D48" s="56" t="s">
        <v>107</v>
      </c>
      <c r="E48" s="56" t="s">
        <v>78</v>
      </c>
      <c r="F48" s="55" t="s">
        <v>108</v>
      </c>
      <c r="G48" s="55" t="s">
        <v>109</v>
      </c>
      <c r="H48" s="56" t="s">
        <v>110</v>
      </c>
      <c r="I48" s="120"/>
      <c r="J48" s="120"/>
      <c r="K48" s="104" t="s">
        <v>11</v>
      </c>
      <c r="L48" s="105" t="s">
        <v>111</v>
      </c>
      <c r="M48" s="121"/>
      <c r="N48" s="121"/>
      <c r="O48" s="121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 spans="1:26" s="5" customFormat="1" ht="14.25" customHeight="1">
      <c r="A49" s="57"/>
      <c r="B49" s="42"/>
      <c r="C49" s="58"/>
      <c r="D49" s="59"/>
      <c r="E49" s="59"/>
      <c r="F49" s="58"/>
      <c r="G49" s="58"/>
      <c r="H49" s="59"/>
      <c r="I49" s="123"/>
      <c r="J49" s="123"/>
      <c r="K49" s="76"/>
      <c r="L49" s="77"/>
      <c r="M49" s="121"/>
      <c r="N49" s="121"/>
      <c r="O49" s="121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1:15" s="5" customFormat="1" ht="14.25" customHeight="1">
      <c r="A50" s="32" t="s">
        <v>87</v>
      </c>
      <c r="B50" s="42" t="s">
        <v>112</v>
      </c>
      <c r="C50" s="20">
        <v>44446</v>
      </c>
      <c r="D50" s="20">
        <f>C50+7</f>
        <v>44453</v>
      </c>
      <c r="E50" s="20">
        <f>C50+8</f>
        <v>44454</v>
      </c>
      <c r="F50" s="20">
        <f>C50+9</f>
        <v>44455</v>
      </c>
      <c r="G50" s="20">
        <f>C50+10</f>
        <v>44456</v>
      </c>
      <c r="H50" s="20">
        <f>C50+11</f>
        <v>44457</v>
      </c>
      <c r="I50" s="99"/>
      <c r="J50" s="99"/>
      <c r="K50" s="80" t="s">
        <v>15</v>
      </c>
      <c r="L50" s="124" t="s">
        <v>113</v>
      </c>
      <c r="M50" s="1"/>
      <c r="N50" s="1"/>
      <c r="O50" s="1"/>
    </row>
    <row r="51" spans="1:15" s="5" customFormat="1" ht="14.25" customHeight="1">
      <c r="A51" s="45" t="s">
        <v>89</v>
      </c>
      <c r="B51" s="42" t="s">
        <v>114</v>
      </c>
      <c r="C51" s="20">
        <f aca="true" t="shared" si="16" ref="C51:C53">C50+7</f>
        <v>44453</v>
      </c>
      <c r="D51" s="20">
        <f>D50+7</f>
        <v>44460</v>
      </c>
      <c r="E51" s="20">
        <f>C51+8</f>
        <v>44461</v>
      </c>
      <c r="F51" s="20">
        <f>C51+9</f>
        <v>44462</v>
      </c>
      <c r="G51" s="20">
        <f>C51+10</f>
        <v>44463</v>
      </c>
      <c r="H51" s="20">
        <f>C51+11</f>
        <v>44464</v>
      </c>
      <c r="I51" s="99"/>
      <c r="J51" s="99"/>
      <c r="K51" s="80" t="s">
        <v>19</v>
      </c>
      <c r="L51" s="77" t="s">
        <v>38</v>
      </c>
      <c r="M51" s="1"/>
      <c r="N51" s="1"/>
      <c r="O51" s="1"/>
    </row>
    <row r="52" spans="1:15" s="5" customFormat="1" ht="14.25" customHeight="1">
      <c r="A52" s="45" t="s">
        <v>80</v>
      </c>
      <c r="B52" s="42" t="s">
        <v>65</v>
      </c>
      <c r="C52" s="20">
        <f t="shared" si="16"/>
        <v>44460</v>
      </c>
      <c r="D52" s="20">
        <f>D51+7</f>
        <v>44467</v>
      </c>
      <c r="E52" s="20">
        <f>C52+8</f>
        <v>44468</v>
      </c>
      <c r="F52" s="20">
        <f>C52+9</f>
        <v>44469</v>
      </c>
      <c r="G52" s="20">
        <f>C52+10</f>
        <v>44470</v>
      </c>
      <c r="H52" s="20">
        <f>C52+11</f>
        <v>44471</v>
      </c>
      <c r="I52" s="125"/>
      <c r="J52" s="126"/>
      <c r="K52" s="80" t="s">
        <v>23</v>
      </c>
      <c r="L52" s="127" t="s">
        <v>39</v>
      </c>
      <c r="M52" s="1"/>
      <c r="N52" s="1"/>
      <c r="O52" s="1"/>
    </row>
    <row r="53" spans="1:15" s="5" customFormat="1" ht="14.25" customHeight="1">
      <c r="A53" s="32" t="s">
        <v>83</v>
      </c>
      <c r="B53" s="42" t="s">
        <v>71</v>
      </c>
      <c r="C53" s="20">
        <f t="shared" si="16"/>
        <v>44467</v>
      </c>
      <c r="D53" s="20">
        <f aca="true" t="shared" si="17" ref="C53:H53">D52+7</f>
        <v>44474</v>
      </c>
      <c r="E53" s="20">
        <f t="shared" si="17"/>
        <v>44475</v>
      </c>
      <c r="F53" s="20">
        <f t="shared" si="17"/>
        <v>44476</v>
      </c>
      <c r="G53" s="20">
        <f t="shared" si="17"/>
        <v>44477</v>
      </c>
      <c r="H53" s="20">
        <f t="shared" si="17"/>
        <v>44478</v>
      </c>
      <c r="I53" s="125"/>
      <c r="J53" s="126"/>
      <c r="K53" s="128"/>
      <c r="L53" s="129"/>
      <c r="M53" s="1"/>
      <c r="N53" s="1"/>
      <c r="O53" s="1"/>
    </row>
    <row r="54" spans="1:15" s="5" customFormat="1" ht="14.25" customHeight="1">
      <c r="A54" s="34" t="s">
        <v>85</v>
      </c>
      <c r="B54" s="44" t="s">
        <v>65</v>
      </c>
      <c r="C54" s="26">
        <f aca="true" t="shared" si="18" ref="C54:H54">C53+7</f>
        <v>44474</v>
      </c>
      <c r="D54" s="26">
        <f t="shared" si="18"/>
        <v>44481</v>
      </c>
      <c r="E54" s="26">
        <f t="shared" si="18"/>
        <v>44482</v>
      </c>
      <c r="F54" s="26">
        <f t="shared" si="18"/>
        <v>44483</v>
      </c>
      <c r="G54" s="26">
        <f t="shared" si="18"/>
        <v>44484</v>
      </c>
      <c r="H54" s="26">
        <f t="shared" si="18"/>
        <v>44485</v>
      </c>
      <c r="I54" s="94"/>
      <c r="J54" s="95"/>
      <c r="K54" s="111"/>
      <c r="L54" s="130"/>
      <c r="M54" s="1"/>
      <c r="N54" s="1"/>
      <c r="O54" s="1"/>
    </row>
    <row r="55" spans="1:15" s="5" customFormat="1" ht="14.25" customHeight="1">
      <c r="A55" s="60" t="s">
        <v>115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131"/>
      <c r="M55" s="1"/>
      <c r="N55" s="1"/>
      <c r="O55" s="1"/>
    </row>
    <row r="56" spans="1:15" s="5" customFormat="1" ht="14.25" customHeight="1">
      <c r="A56" s="62" t="s">
        <v>116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132"/>
      <c r="M56" s="1"/>
      <c r="N56" s="1"/>
      <c r="O56" s="1"/>
    </row>
    <row r="57" spans="1:12" ht="14.2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132"/>
    </row>
    <row r="58" spans="1:12" ht="14.25" customHeight="1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33"/>
    </row>
    <row r="59" spans="1:12" ht="14.2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4.25" customHeight="1">
      <c r="A60" s="66" t="s">
        <v>117</v>
      </c>
      <c r="C60" s="67"/>
      <c r="D60" s="67"/>
      <c r="E60" s="66"/>
      <c r="F60" s="66" t="s">
        <v>118</v>
      </c>
      <c r="H60" s="66"/>
      <c r="I60" s="63"/>
      <c r="J60" s="63"/>
      <c r="K60" s="63"/>
      <c r="L60" s="63"/>
    </row>
    <row r="61" spans="1:12" ht="14.25" customHeight="1">
      <c r="A61" s="66" t="s">
        <v>119</v>
      </c>
      <c r="C61" s="67"/>
      <c r="D61" s="67"/>
      <c r="E61" s="67"/>
      <c r="F61" s="66" t="s">
        <v>120</v>
      </c>
      <c r="H61" s="66"/>
      <c r="I61" s="134"/>
      <c r="J61" s="134"/>
      <c r="K61" s="134"/>
      <c r="L61" s="134"/>
    </row>
    <row r="62" ht="14.25" customHeight="1"/>
  </sheetData>
  <sheetProtection/>
  <mergeCells count="80">
    <mergeCell ref="A1:L1"/>
    <mergeCell ref="A55:L55"/>
    <mergeCell ref="A3:A4"/>
    <mergeCell ref="A11:A12"/>
    <mergeCell ref="A18:A19"/>
    <mergeCell ref="A25:A26"/>
    <mergeCell ref="A32:A33"/>
    <mergeCell ref="A40:A41"/>
    <mergeCell ref="A48:A49"/>
    <mergeCell ref="B3:B4"/>
    <mergeCell ref="B11:B12"/>
    <mergeCell ref="B18:B19"/>
    <mergeCell ref="B25:B26"/>
    <mergeCell ref="B32:B33"/>
    <mergeCell ref="B40:B41"/>
    <mergeCell ref="B48:B49"/>
    <mergeCell ref="C3:C4"/>
    <mergeCell ref="C11:C12"/>
    <mergeCell ref="C18:C19"/>
    <mergeCell ref="C25:C26"/>
    <mergeCell ref="C32:C33"/>
    <mergeCell ref="C40:C41"/>
    <mergeCell ref="C48:C49"/>
    <mergeCell ref="D3:D4"/>
    <mergeCell ref="D11:D12"/>
    <mergeCell ref="D18:D19"/>
    <mergeCell ref="D25:D26"/>
    <mergeCell ref="D32:D33"/>
    <mergeCell ref="D40:D41"/>
    <mergeCell ref="D48:D49"/>
    <mergeCell ref="E3:E4"/>
    <mergeCell ref="E11:E12"/>
    <mergeCell ref="E18:E19"/>
    <mergeCell ref="E25:E26"/>
    <mergeCell ref="E32:E33"/>
    <mergeCell ref="E40:E41"/>
    <mergeCell ref="E48:E49"/>
    <mergeCell ref="F3:F4"/>
    <mergeCell ref="F11:F12"/>
    <mergeCell ref="F18:F19"/>
    <mergeCell ref="F25:F26"/>
    <mergeCell ref="F32:F33"/>
    <mergeCell ref="F40:F41"/>
    <mergeCell ref="F48:F49"/>
    <mergeCell ref="G3:G4"/>
    <mergeCell ref="G11:G12"/>
    <mergeCell ref="G18:G19"/>
    <mergeCell ref="G25:G26"/>
    <mergeCell ref="G32:G33"/>
    <mergeCell ref="G40:G41"/>
    <mergeCell ref="G48:G49"/>
    <mergeCell ref="H3:H4"/>
    <mergeCell ref="H11:H12"/>
    <mergeCell ref="H18:H19"/>
    <mergeCell ref="H25:H26"/>
    <mergeCell ref="H32:H33"/>
    <mergeCell ref="H40:H41"/>
    <mergeCell ref="H48:H49"/>
    <mergeCell ref="I3:I4"/>
    <mergeCell ref="I11:I12"/>
    <mergeCell ref="I18:I19"/>
    <mergeCell ref="I25:I26"/>
    <mergeCell ref="I32:I33"/>
    <mergeCell ref="I40:I41"/>
    <mergeCell ref="I48:I49"/>
    <mergeCell ref="J3:J4"/>
    <mergeCell ref="J11:J12"/>
    <mergeCell ref="J18:J19"/>
    <mergeCell ref="J25:J26"/>
    <mergeCell ref="J32:J33"/>
    <mergeCell ref="J40:J41"/>
    <mergeCell ref="J48:J49"/>
    <mergeCell ref="K3:K4"/>
    <mergeCell ref="K11:K12"/>
    <mergeCell ref="K18:K19"/>
    <mergeCell ref="K25:K26"/>
    <mergeCell ref="K32:K33"/>
    <mergeCell ref="K40:K41"/>
    <mergeCell ref="K48:K49"/>
    <mergeCell ref="A56:L58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2021-08-25T13:23:31Z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