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日本偏港" sheetId="1" r:id="rId1"/>
  </sheets>
  <definedNames>
    <definedName name="_xlnm.Print_Area" localSheetId="0">'日本偏港'!$A$1:$L$60</definedName>
  </definedNames>
  <calcPr fullCalcOnLoad="1"/>
</workbook>
</file>

<file path=xl/sharedStrings.xml><?xml version="1.0" encoding="utf-8"?>
<sst xmlns="http://schemas.openxmlformats.org/spreadsheetml/2006/main" count="193" uniqueCount="127">
  <si>
    <t xml:space="preserve">                          出口整箱船期表/日本偏港-2021年12月份</t>
  </si>
  <si>
    <t xml:space="preserve">周四直航：大连-福山-水岛-广岛-细岛-志布志（一期）     </t>
  </si>
  <si>
    <t>CARRIER:神原</t>
  </si>
  <si>
    <t>船名</t>
  </si>
  <si>
    <t>航次</t>
  </si>
  <si>
    <t>大连
（周四）</t>
  </si>
  <si>
    <t>福山        （四天）</t>
  </si>
  <si>
    <t>水岛       （四天）</t>
  </si>
  <si>
    <t>广岛        （五天）</t>
  </si>
  <si>
    <t>细岛       （六天）</t>
  </si>
  <si>
    <t>志布志        （六天）</t>
  </si>
  <si>
    <t>入港时间：</t>
  </si>
  <si>
    <t>周二10:00-18:00</t>
  </si>
  <si>
    <t>珊瑚岛      ORIENTAL ARROW</t>
  </si>
  <si>
    <t>0149E</t>
  </si>
  <si>
    <t>截单时间：</t>
  </si>
  <si>
    <t>周一15:00</t>
  </si>
  <si>
    <t>琥珀岛      SCARLET ARROW</t>
  </si>
  <si>
    <t>0156E</t>
  </si>
  <si>
    <t>截货时间：</t>
  </si>
  <si>
    <t>周二9:00</t>
  </si>
  <si>
    <t>水晶岛      CRYSTAL ARROW</t>
  </si>
  <si>
    <t>0153E</t>
  </si>
  <si>
    <t>截关时间：</t>
  </si>
  <si>
    <t>周三13:00</t>
  </si>
  <si>
    <t>0151E</t>
  </si>
  <si>
    <t>0158E</t>
  </si>
  <si>
    <t>周二直航：大连-新泻-富山-小樽（一期）</t>
  </si>
  <si>
    <t>大连
（周二）</t>
  </si>
  <si>
    <t>新泻        （六天）</t>
  </si>
  <si>
    <t>富山        （七天）</t>
  </si>
  <si>
    <t>小樽        （九天）</t>
  </si>
  <si>
    <t>周日8:00-17:00</t>
  </si>
  <si>
    <t>玛瑙岛      ALTAIR SKY</t>
  </si>
  <si>
    <t>0213E</t>
  </si>
  <si>
    <t>周五9:00</t>
  </si>
  <si>
    <t>翡翠岛      VEGA SKY</t>
  </si>
  <si>
    <t>周五16:00</t>
  </si>
  <si>
    <t>0214E</t>
  </si>
  <si>
    <t>周一16:00</t>
  </si>
  <si>
    <t>周四直航：大连-伊万里-福山-水岛-高松-广岛-中关（一期）</t>
  </si>
  <si>
    <t>CARRIER:民生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</si>
  <si>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</si>
  <si>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</si>
  <si>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</si>
  <si>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</si>
  <si>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</si>
  <si>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</si>
  <si>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</si>
  <si>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>乌江        VICTORY HONOR</t>
  </si>
  <si>
    <t>498E</t>
  </si>
  <si>
    <t>荆门        PROVIDENCE</t>
  </si>
  <si>
    <t>477E</t>
  </si>
  <si>
    <t>499E</t>
  </si>
  <si>
    <t>周三15:00</t>
  </si>
  <si>
    <t>478E</t>
  </si>
  <si>
    <t>500E</t>
  </si>
  <si>
    <t>周一直航:大连-新泻-富山-直江津（一期）</t>
  </si>
  <si>
    <t>CARRIER:天敬/高丽</t>
  </si>
  <si>
    <t>大连     （周一）</t>
  </si>
  <si>
    <t>新泻
（五天）</t>
  </si>
  <si>
    <t>富山
（六天）</t>
  </si>
  <si>
    <t>直江津
（七天）</t>
  </si>
  <si>
    <t>周五9:00-17:00</t>
  </si>
  <si>
    <t>高丽水仙    SUNNY FREESIA</t>
  </si>
  <si>
    <t>2121E</t>
  </si>
  <si>
    <t>周四15:00</t>
  </si>
  <si>
    <t>天敬天盛    SKY FLOWER</t>
  </si>
  <si>
    <t>2122E</t>
  </si>
  <si>
    <t>周五8:00</t>
  </si>
  <si>
    <t>周六12:00</t>
  </si>
  <si>
    <t>2123E</t>
  </si>
  <si>
    <t>周一直航:大连-博多-常陆那珂-仙台-八户-秋田（一期）</t>
  </si>
  <si>
    <t>CARRIER:南星/高丽</t>
  </si>
  <si>
    <t>博多
（三天）</t>
  </si>
  <si>
    <t>常陆那珂
（五天）</t>
  </si>
  <si>
    <t>仙台
（六天）</t>
  </si>
  <si>
    <t>八户
（七天）</t>
  </si>
  <si>
    <t>秋田
（八天）</t>
  </si>
  <si>
    <t>周五21:00-周六10:00</t>
  </si>
  <si>
    <t>高丽爱丽丝   SUNNY IRIS</t>
  </si>
  <si>
    <t>2121S</t>
  </si>
  <si>
    <t>周三16:00</t>
  </si>
  <si>
    <t>南星进取     DONGJIN ENTERPRISE</t>
  </si>
  <si>
    <t>2119S</t>
  </si>
  <si>
    <t>高丽云华     SUNNY CANNA</t>
  </si>
  <si>
    <t>2118S</t>
  </si>
  <si>
    <t>周六11:00</t>
  </si>
  <si>
    <t>南星伊能     SHECAN</t>
  </si>
  <si>
    <t>1018S</t>
  </si>
  <si>
    <t xml:space="preserve">周五直航：大连-博多-门司-志不志-高知-大分-响滩 （一期）                                                 </t>
  </si>
  <si>
    <t>CARRIER:长锦/兴亚</t>
  </si>
  <si>
    <t>大连
（周五）</t>
  </si>
  <si>
    <t>博多
（四天）</t>
  </si>
  <si>
    <t>门司
（五天）</t>
  </si>
  <si>
    <t>志不志
（六天）</t>
  </si>
  <si>
    <t>高知
（七天）</t>
  </si>
  <si>
    <t>大分
（八天）</t>
  </si>
  <si>
    <t>响滩
（九天）</t>
  </si>
  <si>
    <t>周三8:00-18:00</t>
  </si>
  <si>
    <t>长锦青岛    SINOKOR QINGDAO</t>
  </si>
  <si>
    <t>2124E</t>
  </si>
  <si>
    <t>周二15:00</t>
  </si>
  <si>
    <t>2125E</t>
  </si>
  <si>
    <t>周二8:00</t>
  </si>
  <si>
    <t>2126E</t>
  </si>
  <si>
    <t>2127E</t>
  </si>
  <si>
    <t>2128E</t>
  </si>
  <si>
    <t xml:space="preserve">周二直航：大连-酒田-秋田-苫小牧-钏路-室兰（一期） </t>
  </si>
  <si>
    <t>酒田
（七天）</t>
  </si>
  <si>
    <t>苫小牧
（九天）</t>
  </si>
  <si>
    <t>钏路
（十天）</t>
  </si>
  <si>
    <t>室兰
（十一天）</t>
  </si>
  <si>
    <t>周日13:00-周日18:00</t>
  </si>
  <si>
    <t>南星伊能    SHECAN</t>
  </si>
  <si>
    <t>1017E</t>
  </si>
  <si>
    <t>高丽阳光    SUNNY ACACIA</t>
  </si>
  <si>
    <t>2120E</t>
  </si>
  <si>
    <t>周四10:00</t>
  </si>
  <si>
    <t>高丽爱丽丝  SUNNY IRIS</t>
  </si>
  <si>
    <t>南星进取    DONGJIN ENTERPRISE</t>
  </si>
  <si>
    <t>注：另有釜山中转至日本偏港港口如下：</t>
  </si>
  <si>
    <t>泗日、金泽、高松、石狩、熊本、德岛、大分、福山、富山、丰桥、境港、 伊万里、长崎、八代、室兰、千叶、函馆、釜石、钏路、仙台、长鹿那卡、响滩、清水、滨田、秋田、广岛、细岛、今治、岩国、川崎、水岛、依予三岛、松山、酒田、小名滨、大竹、和歌山、直江津、志不志、高知、敦贺、八户、萨摩川内、苫小牧、鹿岛、三池、德山、舞鹤、下关、新泻</t>
  </si>
  <si>
    <t>联系人：姜红</t>
  </si>
  <si>
    <t>电话：0411-82779517</t>
  </si>
  <si>
    <t>邮  箱：fcl@brightup.net</t>
  </si>
  <si>
    <t>手机：15040588945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</si>
</sst>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m&quot;月&quot;d&quot;日&quot;;@"/>
    <numFmt numFmtId="179" formatCode="000"/>
    <numFmt numFmtId="180" formatCode="[$-409]d/mmm;@"/>
  </numFmts>
  <fonts count="39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/>
      <top style="double"/>
      <bottom style="medium"/>
    </border>
    <border>
      <left>
        <color indexed="63"/>
      </left>
      <right style="medium"/>
      <top style="medium"/>
      <bottom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>
        <color indexed="63"/>
      </left>
      <right style="medium"/>
      <top/>
      <bottom style="medium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1" fillId="0" borderId="3" applyNumberFormat="0" applyFill="0" applyAlignment="0" applyProtection="0"/>
    <xf numFmtId="0" fontId="0" fillId="0" borderId="0">
      <alignment/>
      <protection/>
    </xf>
    <xf numFmtId="0" fontId="26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3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178" fontId="4" fillId="0" borderId="13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vertical="center"/>
    </xf>
    <xf numFmtId="49" fontId="5" fillId="24" borderId="18" xfId="0" applyNumberFormat="1" applyFont="1" applyFill="1" applyBorder="1" applyAlignment="1">
      <alignment horizontal="center" vertical="center"/>
    </xf>
    <xf numFmtId="58" fontId="5" fillId="24" borderId="20" xfId="0" applyNumberFormat="1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vertical="center"/>
    </xf>
    <xf numFmtId="58" fontId="5" fillId="24" borderId="22" xfId="0" applyNumberFormat="1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vertical="center"/>
    </xf>
    <xf numFmtId="58" fontId="5" fillId="24" borderId="18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vertical="center"/>
    </xf>
    <xf numFmtId="49" fontId="5" fillId="24" borderId="24" xfId="0" applyNumberFormat="1" applyFont="1" applyFill="1" applyBorder="1" applyAlignment="1">
      <alignment horizontal="center" vertical="center"/>
    </xf>
    <xf numFmtId="58" fontId="5" fillId="24" borderId="24" xfId="0" applyNumberFormat="1" applyFont="1" applyFill="1" applyBorder="1" applyAlignment="1">
      <alignment horizontal="center" vertical="center"/>
    </xf>
    <xf numFmtId="58" fontId="5" fillId="0" borderId="25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28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8" fontId="5" fillId="0" borderId="30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vertical="center"/>
    </xf>
    <xf numFmtId="58" fontId="5" fillId="24" borderId="32" xfId="0" applyNumberFormat="1" applyFont="1" applyFill="1" applyBorder="1" applyAlignment="1">
      <alignment horizontal="center" vertical="center"/>
    </xf>
    <xf numFmtId="58" fontId="5" fillId="0" borderId="24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vertical="center"/>
    </xf>
    <xf numFmtId="178" fontId="4" fillId="0" borderId="34" xfId="0" applyNumberFormat="1" applyFont="1" applyFill="1" applyBorder="1" applyAlignment="1">
      <alignment vertical="center"/>
    </xf>
    <xf numFmtId="178" fontId="4" fillId="0" borderId="3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179" fontId="7" fillId="25" borderId="36" xfId="71" applyNumberFormat="1" applyFont="1" applyFill="1" applyBorder="1" applyAlignment="1">
      <alignment horizontal="center" vertical="center"/>
      <protection/>
    </xf>
    <xf numFmtId="179" fontId="7" fillId="25" borderId="18" xfId="71" applyNumberFormat="1" applyFont="1" applyFill="1" applyBorder="1" applyAlignment="1">
      <alignment horizontal="center" vertical="center"/>
      <protection/>
    </xf>
    <xf numFmtId="0" fontId="5" fillId="0" borderId="37" xfId="0" applyFont="1" applyFill="1" applyBorder="1" applyAlignment="1">
      <alignment horizontal="left" vertical="center"/>
    </xf>
    <xf numFmtId="179" fontId="7" fillId="25" borderId="0" xfId="71" applyNumberFormat="1" applyFont="1" applyFill="1" applyBorder="1" applyAlignment="1">
      <alignment horizontal="center" vertical="center"/>
      <protection/>
    </xf>
    <xf numFmtId="58" fontId="5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center" vertical="center"/>
    </xf>
    <xf numFmtId="58" fontId="5" fillId="0" borderId="18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/>
    </xf>
    <xf numFmtId="0" fontId="31" fillId="0" borderId="2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180" fontId="32" fillId="0" borderId="17" xfId="0" applyNumberFormat="1" applyFont="1" applyFill="1" applyBorder="1" applyAlignment="1">
      <alignment horizontal="left" vertical="center"/>
    </xf>
    <xf numFmtId="1" fontId="5" fillId="0" borderId="18" xfId="0" applyNumberFormat="1" applyFont="1" applyFill="1" applyBorder="1" applyAlignment="1">
      <alignment horizontal="center" vertical="center"/>
    </xf>
    <xf numFmtId="180" fontId="32" fillId="0" borderId="43" xfId="0" applyNumberFormat="1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58" fontId="5" fillId="0" borderId="17" xfId="0" applyNumberFormat="1" applyFont="1" applyFill="1" applyBorder="1" applyAlignment="1">
      <alignment horizontal="left" vertical="center"/>
    </xf>
    <xf numFmtId="0" fontId="5" fillId="24" borderId="18" xfId="0" applyFont="1" applyFill="1" applyBorder="1" applyAlignment="1">
      <alignment horizontal="center" vertical="center"/>
    </xf>
    <xf numFmtId="58" fontId="31" fillId="24" borderId="30" xfId="0" applyNumberFormat="1" applyFont="1" applyFill="1" applyBorder="1" applyAlignment="1">
      <alignment horizontal="center" vertical="center"/>
    </xf>
    <xf numFmtId="58" fontId="5" fillId="0" borderId="43" xfId="0" applyNumberFormat="1" applyFont="1" applyFill="1" applyBorder="1" applyAlignment="1">
      <alignment horizontal="left" vertical="center"/>
    </xf>
    <xf numFmtId="0" fontId="5" fillId="24" borderId="25" xfId="0" applyFont="1" applyFill="1" applyBorder="1" applyAlignment="1">
      <alignment horizontal="center" vertical="center"/>
    </xf>
    <xf numFmtId="58" fontId="31" fillId="24" borderId="38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vertical="center"/>
    </xf>
    <xf numFmtId="0" fontId="33" fillId="0" borderId="46" xfId="0" applyFont="1" applyFill="1" applyBorder="1" applyAlignment="1">
      <alignment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180" fontId="35" fillId="0" borderId="18" xfId="0" applyNumberFormat="1" applyFont="1" applyFill="1" applyBorder="1" applyAlignment="1">
      <alignment horizontal="center" vertical="center"/>
    </xf>
    <xf numFmtId="180" fontId="32" fillId="0" borderId="23" xfId="0" applyNumberFormat="1" applyFont="1" applyFill="1" applyBorder="1" applyAlignment="1">
      <alignment horizontal="left" vertical="center"/>
    </xf>
    <xf numFmtId="180" fontId="35" fillId="0" borderId="24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3" fillId="0" borderId="49" xfId="0" applyNumberFormat="1" applyFont="1" applyFill="1" applyBorder="1" applyAlignment="1">
      <alignment horizontal="left" vertical="center"/>
    </xf>
    <xf numFmtId="178" fontId="4" fillId="0" borderId="50" xfId="0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37" fillId="0" borderId="53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37" fillId="0" borderId="56" xfId="0" applyFont="1" applyFill="1" applyBorder="1" applyAlignment="1">
      <alignment horizontal="left" vertical="center" wrapText="1"/>
    </xf>
    <xf numFmtId="178" fontId="5" fillId="0" borderId="54" xfId="0" applyNumberFormat="1" applyFont="1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horizontal="center" vertical="center"/>
    </xf>
    <xf numFmtId="178" fontId="4" fillId="0" borderId="17" xfId="0" applyNumberFormat="1" applyFont="1" applyFill="1" applyBorder="1" applyAlignment="1">
      <alignment vertical="center" wrapText="1"/>
    </xf>
    <xf numFmtId="58" fontId="5" fillId="0" borderId="17" xfId="0" applyNumberFormat="1" applyFont="1" applyFill="1" applyBorder="1" applyAlignment="1">
      <alignment horizontal="center" vertical="center"/>
    </xf>
    <xf numFmtId="178" fontId="5" fillId="0" borderId="56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178" fontId="5" fillId="0" borderId="58" xfId="0" applyNumberFormat="1" applyFont="1" applyFill="1" applyBorder="1" applyAlignment="1">
      <alignment horizontal="center" vertical="center"/>
    </xf>
    <xf numFmtId="58" fontId="5" fillId="0" borderId="43" xfId="0" applyNumberFormat="1" applyFont="1" applyFill="1" applyBorder="1" applyAlignment="1">
      <alignment horizontal="center" vertical="center"/>
    </xf>
    <xf numFmtId="178" fontId="5" fillId="0" borderId="59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0" borderId="60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 wrapText="1"/>
    </xf>
    <xf numFmtId="178" fontId="4" fillId="0" borderId="6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37" fillId="0" borderId="63" xfId="0" applyFont="1" applyFill="1" applyBorder="1" applyAlignment="1">
      <alignment horizontal="left" vertical="center"/>
    </xf>
    <xf numFmtId="178" fontId="4" fillId="0" borderId="55" xfId="0" applyNumberFormat="1" applyFont="1" applyFill="1" applyBorder="1" applyAlignment="1">
      <alignment horizontal="center" vertical="center"/>
    </xf>
    <xf numFmtId="178" fontId="5" fillId="0" borderId="58" xfId="0" applyNumberFormat="1" applyFont="1" applyFill="1" applyBorder="1" applyAlignment="1">
      <alignment horizontal="center" vertical="center"/>
    </xf>
    <xf numFmtId="178" fontId="5" fillId="0" borderId="64" xfId="0" applyNumberFormat="1" applyFont="1" applyFill="1" applyBorder="1" applyAlignment="1">
      <alignment horizontal="center" vertical="center"/>
    </xf>
    <xf numFmtId="58" fontId="5" fillId="0" borderId="65" xfId="0" applyNumberFormat="1" applyFont="1" applyFill="1" applyBorder="1" applyAlignment="1">
      <alignment horizontal="center" vertical="center"/>
    </xf>
    <xf numFmtId="178" fontId="5" fillId="0" borderId="66" xfId="0" applyNumberFormat="1" applyFont="1" applyFill="1" applyBorder="1" applyAlignment="1">
      <alignment horizontal="center" vertical="center"/>
    </xf>
    <xf numFmtId="178" fontId="4" fillId="0" borderId="67" xfId="0" applyNumberFormat="1" applyFont="1" applyFill="1" applyBorder="1" applyAlignment="1">
      <alignment vertical="center"/>
    </xf>
    <xf numFmtId="58" fontId="5" fillId="0" borderId="54" xfId="0" applyNumberFormat="1" applyFont="1" applyFill="1" applyBorder="1" applyAlignment="1">
      <alignment horizontal="center" vertical="center"/>
    </xf>
    <xf numFmtId="58" fontId="5" fillId="0" borderId="57" xfId="0" applyNumberFormat="1" applyFont="1" applyFill="1" applyBorder="1" applyAlignment="1">
      <alignment horizontal="center" vertical="center"/>
    </xf>
    <xf numFmtId="178" fontId="5" fillId="0" borderId="68" xfId="0" applyNumberFormat="1" applyFont="1" applyFill="1" applyBorder="1" applyAlignment="1">
      <alignment horizontal="center" vertical="center"/>
    </xf>
    <xf numFmtId="178" fontId="5" fillId="0" borderId="69" xfId="0" applyNumberFormat="1" applyFont="1" applyFill="1" applyBorder="1" applyAlignment="1">
      <alignment horizontal="center" vertical="center"/>
    </xf>
    <xf numFmtId="58" fontId="5" fillId="0" borderId="70" xfId="0" applyNumberFormat="1" applyFont="1" applyFill="1" applyBorder="1" applyAlignment="1">
      <alignment horizontal="center" vertical="center"/>
    </xf>
    <xf numFmtId="178" fontId="5" fillId="0" borderId="71" xfId="0" applyNumberFormat="1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178" fontId="5" fillId="0" borderId="77" xfId="0" applyNumberFormat="1" applyFont="1" applyFill="1" applyBorder="1" applyAlignment="1">
      <alignment horizontal="center" vertical="center"/>
    </xf>
    <xf numFmtId="178" fontId="5" fillId="0" borderId="78" xfId="0" applyNumberFormat="1" applyFont="1" applyFill="1" applyBorder="1" applyAlignment="1">
      <alignment horizontal="center" vertical="center"/>
    </xf>
    <xf numFmtId="58" fontId="5" fillId="0" borderId="23" xfId="0" applyNumberFormat="1" applyFont="1" applyFill="1" applyBorder="1" applyAlignment="1">
      <alignment horizontal="center" vertical="center"/>
    </xf>
    <xf numFmtId="178" fontId="5" fillId="0" borderId="25" xfId="0" applyNumberFormat="1" applyFont="1" applyFill="1" applyBorder="1" applyAlignment="1">
      <alignment horizontal="center" vertical="center"/>
    </xf>
    <xf numFmtId="178" fontId="4" fillId="0" borderId="43" xfId="0" applyNumberFormat="1" applyFont="1" applyFill="1" applyBorder="1" applyAlignment="1">
      <alignment vertical="center" wrapText="1"/>
    </xf>
    <xf numFmtId="0" fontId="37" fillId="0" borderId="59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33" fillId="0" borderId="8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vertical="center" wrapText="1"/>
    </xf>
    <xf numFmtId="0" fontId="37" fillId="0" borderId="63" xfId="0" applyFont="1" applyFill="1" applyBorder="1" applyAlignment="1">
      <alignment horizontal="left" vertical="center" wrapText="1"/>
    </xf>
    <xf numFmtId="58" fontId="5" fillId="0" borderId="82" xfId="0" applyNumberFormat="1" applyFont="1" applyFill="1" applyBorder="1" applyAlignment="1">
      <alignment horizontal="center" vertical="center"/>
    </xf>
    <xf numFmtId="58" fontId="5" fillId="0" borderId="83" xfId="0" applyNumberFormat="1" applyFont="1" applyFill="1" applyBorder="1" applyAlignment="1">
      <alignment horizontal="center" vertical="center"/>
    </xf>
    <xf numFmtId="58" fontId="5" fillId="0" borderId="58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vertical="center" wrapText="1"/>
    </xf>
    <xf numFmtId="178" fontId="4" fillId="0" borderId="66" xfId="0" applyNumberFormat="1" applyFont="1" applyFill="1" applyBorder="1" applyAlignment="1">
      <alignment horizontal="left" vertical="center"/>
    </xf>
    <xf numFmtId="0" fontId="5" fillId="0" borderId="67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horizontal="left" vertical="center" wrapText="1"/>
    </xf>
    <xf numFmtId="0" fontId="5" fillId="0" borderId="85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0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28.875" style="1" customWidth="1"/>
    <col min="2" max="2" width="8.125" style="1" customWidth="1"/>
    <col min="3" max="3" width="8.375" style="1" customWidth="1"/>
    <col min="4" max="10" width="8.125" style="1" customWidth="1"/>
    <col min="11" max="11" width="11.00390625" style="1" customWidth="1"/>
    <col min="12" max="12" width="18.625" style="1" customWidth="1"/>
    <col min="13" max="16384" width="9.00390625" style="1" customWidth="1"/>
  </cols>
  <sheetData>
    <row r="1" spans="1:12" ht="33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4"/>
    </row>
    <row r="2" spans="1:12" ht="13.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 t="s">
        <v>2</v>
      </c>
      <c r="L2" s="95"/>
    </row>
    <row r="3" spans="1:12" ht="12.75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96"/>
      <c r="J3" s="97"/>
      <c r="K3" s="98" t="s">
        <v>11</v>
      </c>
      <c r="L3" s="99" t="s">
        <v>12</v>
      </c>
    </row>
    <row r="4" spans="1:12" ht="12.75">
      <c r="A4" s="14"/>
      <c r="B4" s="15"/>
      <c r="C4" s="16"/>
      <c r="D4" s="17"/>
      <c r="E4" s="17"/>
      <c r="F4" s="17"/>
      <c r="G4" s="17"/>
      <c r="H4" s="17"/>
      <c r="I4" s="100"/>
      <c r="J4" s="101"/>
      <c r="K4" s="102"/>
      <c r="L4" s="103"/>
    </row>
    <row r="5" spans="1:12" ht="12.75" customHeight="1">
      <c r="A5" s="18" t="s">
        <v>13</v>
      </c>
      <c r="B5" s="19" t="s">
        <v>14</v>
      </c>
      <c r="C5" s="20">
        <v>44532</v>
      </c>
      <c r="D5" s="21">
        <f>$C$5+4</f>
        <v>44536</v>
      </c>
      <c r="E5" s="21">
        <f>$C5+4</f>
        <v>44536</v>
      </c>
      <c r="F5" s="21">
        <f>$C5+5</f>
        <v>44537</v>
      </c>
      <c r="G5" s="21">
        <f>$C5+6</f>
        <v>44538</v>
      </c>
      <c r="H5" s="21">
        <f>$C5+6</f>
        <v>44538</v>
      </c>
      <c r="I5" s="104"/>
      <c r="J5" s="105"/>
      <c r="K5" s="106" t="s">
        <v>15</v>
      </c>
      <c r="L5" s="103" t="s">
        <v>16</v>
      </c>
    </row>
    <row r="6" spans="1:12" s="1" customFormat="1" ht="12.75">
      <c r="A6" s="18" t="s">
        <v>17</v>
      </c>
      <c r="B6" s="19" t="s">
        <v>18</v>
      </c>
      <c r="C6" s="20">
        <f aca="true" t="shared" si="0" ref="C6:C9">C5+7</f>
        <v>44539</v>
      </c>
      <c r="D6" s="21">
        <f>$C$6+4</f>
        <v>44543</v>
      </c>
      <c r="E6" s="21">
        <f>$C6+4</f>
        <v>44543</v>
      </c>
      <c r="F6" s="21">
        <f>$C6+5</f>
        <v>44544</v>
      </c>
      <c r="G6" s="21">
        <f>$C6+6</f>
        <v>44545</v>
      </c>
      <c r="H6" s="21">
        <f>$C6+6</f>
        <v>44545</v>
      </c>
      <c r="I6" s="104"/>
      <c r="J6" s="105"/>
      <c r="K6" s="106" t="s">
        <v>19</v>
      </c>
      <c r="L6" s="103" t="s">
        <v>20</v>
      </c>
    </row>
    <row r="7" spans="1:12" s="1" customFormat="1" ht="12.75">
      <c r="A7" s="22" t="s">
        <v>21</v>
      </c>
      <c r="B7" s="19" t="s">
        <v>22</v>
      </c>
      <c r="C7" s="23">
        <f t="shared" si="0"/>
        <v>44546</v>
      </c>
      <c r="D7" s="21">
        <f aca="true" t="shared" si="1" ref="C7:H7">D6+7</f>
        <v>44550</v>
      </c>
      <c r="E7" s="21">
        <f t="shared" si="1"/>
        <v>44550</v>
      </c>
      <c r="F7" s="21">
        <f t="shared" si="1"/>
        <v>44551</v>
      </c>
      <c r="G7" s="21">
        <f t="shared" si="1"/>
        <v>44552</v>
      </c>
      <c r="H7" s="21">
        <f t="shared" si="1"/>
        <v>44552</v>
      </c>
      <c r="I7" s="104"/>
      <c r="J7" s="105"/>
      <c r="K7" s="106" t="s">
        <v>23</v>
      </c>
      <c r="L7" s="103" t="s">
        <v>24</v>
      </c>
    </row>
    <row r="8" spans="1:12" s="1" customFormat="1" ht="12.75">
      <c r="A8" s="24" t="s">
        <v>13</v>
      </c>
      <c r="B8" s="19" t="s">
        <v>25</v>
      </c>
      <c r="C8" s="25">
        <f t="shared" si="0"/>
        <v>44553</v>
      </c>
      <c r="D8" s="21">
        <f aca="true" t="shared" si="2" ref="C8:H8">D7+7</f>
        <v>44557</v>
      </c>
      <c r="E8" s="21">
        <f t="shared" si="2"/>
        <v>44557</v>
      </c>
      <c r="F8" s="21">
        <f t="shared" si="2"/>
        <v>44558</v>
      </c>
      <c r="G8" s="21">
        <f t="shared" si="2"/>
        <v>44559</v>
      </c>
      <c r="H8" s="21">
        <f t="shared" si="2"/>
        <v>44559</v>
      </c>
      <c r="I8" s="16"/>
      <c r="J8" s="104"/>
      <c r="K8" s="107"/>
      <c r="L8" s="108"/>
    </row>
    <row r="9" spans="1:12" s="1" customFormat="1" ht="13.5">
      <c r="A9" s="26" t="s">
        <v>17</v>
      </c>
      <c r="B9" s="27" t="s">
        <v>26</v>
      </c>
      <c r="C9" s="28">
        <f t="shared" si="0"/>
        <v>44560</v>
      </c>
      <c r="D9" s="29">
        <f>C9+4</f>
        <v>44564</v>
      </c>
      <c r="E9" s="29">
        <f>C9+4</f>
        <v>44564</v>
      </c>
      <c r="F9" s="29">
        <f>C9+5</f>
        <v>44565</v>
      </c>
      <c r="G9" s="29">
        <f>C9+6</f>
        <v>44566</v>
      </c>
      <c r="H9" s="29">
        <f>C9+6</f>
        <v>44566</v>
      </c>
      <c r="I9" s="109"/>
      <c r="J9" s="110"/>
      <c r="K9" s="111"/>
      <c r="L9" s="112"/>
    </row>
    <row r="10" spans="1:12" s="1" customFormat="1" ht="13.5">
      <c r="A10" s="30" t="s">
        <v>27</v>
      </c>
      <c r="B10" s="31"/>
      <c r="C10" s="32"/>
      <c r="D10" s="33"/>
      <c r="E10" s="33"/>
      <c r="F10" s="33"/>
      <c r="G10" s="33"/>
      <c r="H10" s="33"/>
      <c r="I10" s="32"/>
      <c r="J10" s="113"/>
      <c r="K10" s="32" t="s">
        <v>2</v>
      </c>
      <c r="L10" s="114"/>
    </row>
    <row r="11" spans="1:12" ht="12.75">
      <c r="A11" s="34" t="s">
        <v>3</v>
      </c>
      <c r="B11" s="35" t="s">
        <v>4</v>
      </c>
      <c r="C11" s="36" t="s">
        <v>28</v>
      </c>
      <c r="D11" s="36" t="s">
        <v>29</v>
      </c>
      <c r="E11" s="36" t="s">
        <v>30</v>
      </c>
      <c r="F11" s="36" t="s">
        <v>31</v>
      </c>
      <c r="G11" s="37"/>
      <c r="H11" s="38"/>
      <c r="I11" s="115"/>
      <c r="J11" s="116"/>
      <c r="K11" s="117" t="s">
        <v>11</v>
      </c>
      <c r="L11" s="118" t="s">
        <v>32</v>
      </c>
    </row>
    <row r="12" spans="1:12" ht="12.75">
      <c r="A12" s="14"/>
      <c r="B12" s="15"/>
      <c r="C12" s="16"/>
      <c r="D12" s="17"/>
      <c r="E12" s="17"/>
      <c r="F12" s="17"/>
      <c r="G12" s="39"/>
      <c r="H12" s="40"/>
      <c r="I12" s="100"/>
      <c r="J12" s="119"/>
      <c r="K12" s="102"/>
      <c r="L12" s="103"/>
    </row>
    <row r="13" spans="1:12" ht="12.75">
      <c r="A13" s="18" t="s">
        <v>33</v>
      </c>
      <c r="B13" s="19" t="s">
        <v>34</v>
      </c>
      <c r="C13" s="20">
        <v>44537</v>
      </c>
      <c r="D13" s="21">
        <f>$C13+6</f>
        <v>44543</v>
      </c>
      <c r="E13" s="21">
        <f>$C13+7</f>
        <v>44544</v>
      </c>
      <c r="F13" s="21">
        <f>$C13+9</f>
        <v>44546</v>
      </c>
      <c r="G13" s="21"/>
      <c r="H13" s="21"/>
      <c r="I13" s="104"/>
      <c r="J13" s="105"/>
      <c r="K13" s="106" t="s">
        <v>15</v>
      </c>
      <c r="L13" s="103" t="s">
        <v>35</v>
      </c>
    </row>
    <row r="14" spans="1:12" s="1" customFormat="1" ht="12.75">
      <c r="A14" s="18" t="s">
        <v>36</v>
      </c>
      <c r="B14" s="19" t="s">
        <v>34</v>
      </c>
      <c r="C14" s="20">
        <f aca="true" t="shared" si="3" ref="C14:C16">C13+7</f>
        <v>44544</v>
      </c>
      <c r="D14" s="21">
        <f aca="true" t="shared" si="4" ref="C14:G14">D13+7</f>
        <v>44550</v>
      </c>
      <c r="E14" s="21">
        <f t="shared" si="4"/>
        <v>44551</v>
      </c>
      <c r="F14" s="21">
        <f t="shared" si="4"/>
        <v>44553</v>
      </c>
      <c r="G14" s="21"/>
      <c r="H14" s="21"/>
      <c r="I14" s="104"/>
      <c r="J14" s="105"/>
      <c r="K14" s="106" t="s">
        <v>19</v>
      </c>
      <c r="L14" s="103" t="s">
        <v>37</v>
      </c>
    </row>
    <row r="15" spans="1:12" s="1" customFormat="1" ht="12.75">
      <c r="A15" s="18" t="s">
        <v>33</v>
      </c>
      <c r="B15" s="19" t="s">
        <v>38</v>
      </c>
      <c r="C15" s="20">
        <f t="shared" si="3"/>
        <v>44551</v>
      </c>
      <c r="D15" s="21">
        <f aca="true" t="shared" si="5" ref="C15:G15">D14+7</f>
        <v>44557</v>
      </c>
      <c r="E15" s="21">
        <f t="shared" si="5"/>
        <v>44558</v>
      </c>
      <c r="F15" s="21">
        <f t="shared" si="5"/>
        <v>44560</v>
      </c>
      <c r="G15" s="21"/>
      <c r="H15" s="21"/>
      <c r="I15" s="104"/>
      <c r="J15" s="105"/>
      <c r="K15" s="106" t="s">
        <v>23</v>
      </c>
      <c r="L15" s="103" t="s">
        <v>39</v>
      </c>
    </row>
    <row r="16" spans="1:12" s="1" customFormat="1" ht="13.5">
      <c r="A16" s="41" t="s">
        <v>36</v>
      </c>
      <c r="B16" s="27" t="s">
        <v>38</v>
      </c>
      <c r="C16" s="42">
        <f t="shared" si="3"/>
        <v>44558</v>
      </c>
      <c r="D16" s="43">
        <f aca="true" t="shared" si="6" ref="C16:G16">D15+7</f>
        <v>44564</v>
      </c>
      <c r="E16" s="43">
        <f t="shared" si="6"/>
        <v>44565</v>
      </c>
      <c r="F16" s="43">
        <f t="shared" si="6"/>
        <v>44567</v>
      </c>
      <c r="G16" s="43"/>
      <c r="H16" s="43"/>
      <c r="I16" s="120"/>
      <c r="J16" s="121"/>
      <c r="K16" s="122"/>
      <c r="L16" s="123"/>
    </row>
    <row r="17" spans="1:12" s="1" customFormat="1" ht="13.5">
      <c r="A17" s="44" t="s">
        <v>40</v>
      </c>
      <c r="B17" s="45"/>
      <c r="C17" s="30"/>
      <c r="D17" s="46"/>
      <c r="E17" s="46"/>
      <c r="F17" s="46"/>
      <c r="G17" s="46"/>
      <c r="H17" s="46"/>
      <c r="I17" s="46"/>
      <c r="J17" s="46"/>
      <c r="K17" s="46" t="s">
        <v>41</v>
      </c>
      <c r="L17" s="124"/>
    </row>
    <row r="18" spans="1:12" s="1" customFormat="1" ht="12.75">
      <c r="A18" s="11" t="s">
        <v>3</v>
      </c>
      <c r="B18" s="12" t="s">
        <v>4</v>
      </c>
      <c r="C18" s="13" t="s">
        <v>5</v>
      </c>
      <c r="D18" s="13" t="s">
        <v>42</v>
      </c>
      <c r="E18" s="13" t="s">
        <v>43</v>
      </c>
      <c r="F18" s="13" t="s">
        <v>44</v>
      </c>
      <c r="G18" s="47" t="s">
        <v>45</v>
      </c>
      <c r="H18" s="13" t="s">
        <v>46</v>
      </c>
      <c r="I18" s="96" t="s">
        <v>47</v>
      </c>
      <c r="J18" s="97"/>
      <c r="K18" s="98" t="s">
        <v>11</v>
      </c>
      <c r="L18" s="99" t="s">
        <v>48</v>
      </c>
    </row>
    <row r="19" spans="1:15" s="2" customFormat="1" ht="14.25" customHeight="1">
      <c r="A19" s="14"/>
      <c r="B19" s="15"/>
      <c r="C19" s="16"/>
      <c r="D19" s="17"/>
      <c r="E19" s="16"/>
      <c r="F19" s="17"/>
      <c r="G19" s="40"/>
      <c r="H19" s="17"/>
      <c r="I19" s="100"/>
      <c r="J19" s="101"/>
      <c r="K19" s="102"/>
      <c r="L19" s="103"/>
      <c r="M19" s="1"/>
      <c r="N19" s="1"/>
      <c r="O19" s="1"/>
    </row>
    <row r="20" spans="1:15" s="2" customFormat="1" ht="14.25" customHeight="1">
      <c r="A20" s="48" t="s">
        <v>49</v>
      </c>
      <c r="B20" s="49" t="s">
        <v>50</v>
      </c>
      <c r="C20" s="21">
        <v>44532</v>
      </c>
      <c r="D20" s="21">
        <f>C20+3</f>
        <v>44535</v>
      </c>
      <c r="E20" s="21">
        <f>C20+4</f>
        <v>44536</v>
      </c>
      <c r="F20" s="21">
        <f>C20+5</f>
        <v>44537</v>
      </c>
      <c r="G20" s="21">
        <f>C20+5</f>
        <v>44537</v>
      </c>
      <c r="H20" s="21">
        <f>C20+6</f>
        <v>44538</v>
      </c>
      <c r="I20" s="125">
        <f>C20+7</f>
        <v>44539</v>
      </c>
      <c r="J20" s="126"/>
      <c r="K20" s="106" t="s">
        <v>15</v>
      </c>
      <c r="L20" s="103" t="s">
        <v>39</v>
      </c>
      <c r="M20" s="1"/>
      <c r="N20" s="1"/>
      <c r="O20" s="1"/>
    </row>
    <row r="21" spans="1:254" s="3" customFormat="1" ht="14.25" customHeight="1">
      <c r="A21" s="48" t="s">
        <v>51</v>
      </c>
      <c r="B21" s="49" t="s">
        <v>52</v>
      </c>
      <c r="C21" s="21">
        <f>C20+7</f>
        <v>44539</v>
      </c>
      <c r="D21" s="21">
        <f aca="true" t="shared" si="7" ref="C21:I21">D20+7</f>
        <v>44542</v>
      </c>
      <c r="E21" s="21">
        <f t="shared" si="7"/>
        <v>44543</v>
      </c>
      <c r="F21" s="21">
        <f t="shared" si="7"/>
        <v>44544</v>
      </c>
      <c r="G21" s="21">
        <f t="shared" si="7"/>
        <v>44544</v>
      </c>
      <c r="H21" s="21">
        <f t="shared" si="7"/>
        <v>44545</v>
      </c>
      <c r="I21" s="125">
        <f t="shared" si="7"/>
        <v>44546</v>
      </c>
      <c r="J21" s="126"/>
      <c r="K21" s="106" t="s">
        <v>19</v>
      </c>
      <c r="L21" s="103" t="s">
        <v>20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12" ht="14.25" customHeight="1">
      <c r="A22" s="48" t="s">
        <v>49</v>
      </c>
      <c r="B22" s="50" t="s">
        <v>53</v>
      </c>
      <c r="C22" s="21">
        <f>C21+7</f>
        <v>44546</v>
      </c>
      <c r="D22" s="21">
        <f aca="true" t="shared" si="8" ref="D22:I22">D21+7</f>
        <v>44549</v>
      </c>
      <c r="E22" s="21">
        <f t="shared" si="8"/>
        <v>44550</v>
      </c>
      <c r="F22" s="21">
        <f t="shared" si="8"/>
        <v>44551</v>
      </c>
      <c r="G22" s="21">
        <f t="shared" si="8"/>
        <v>44551</v>
      </c>
      <c r="H22" s="21">
        <f t="shared" si="8"/>
        <v>44552</v>
      </c>
      <c r="I22" s="21">
        <f t="shared" si="8"/>
        <v>44553</v>
      </c>
      <c r="J22" s="125"/>
      <c r="K22" s="106" t="s">
        <v>23</v>
      </c>
      <c r="L22" s="103" t="s">
        <v>54</v>
      </c>
    </row>
    <row r="23" spans="1:12" ht="14.25" customHeight="1">
      <c r="A23" s="48" t="s">
        <v>51</v>
      </c>
      <c r="B23" s="50" t="s">
        <v>55</v>
      </c>
      <c r="C23" s="21">
        <f aca="true" t="shared" si="9" ref="C23:I23">C22+7</f>
        <v>44553</v>
      </c>
      <c r="D23" s="21">
        <f t="shared" si="9"/>
        <v>44556</v>
      </c>
      <c r="E23" s="21">
        <f t="shared" si="9"/>
        <v>44557</v>
      </c>
      <c r="F23" s="21">
        <f t="shared" si="9"/>
        <v>44558</v>
      </c>
      <c r="G23" s="21">
        <f t="shared" si="9"/>
        <v>44558</v>
      </c>
      <c r="H23" s="21">
        <f t="shared" si="9"/>
        <v>44559</v>
      </c>
      <c r="I23" s="16">
        <f t="shared" si="9"/>
        <v>44560</v>
      </c>
      <c r="J23" s="104"/>
      <c r="K23" s="107"/>
      <c r="L23" s="108"/>
    </row>
    <row r="24" spans="1:12" ht="14.25" customHeight="1">
      <c r="A24" s="51" t="s">
        <v>49</v>
      </c>
      <c r="B24" s="52" t="s">
        <v>56</v>
      </c>
      <c r="C24" s="53">
        <f aca="true" t="shared" si="10" ref="C24:I24">C23+7</f>
        <v>44560</v>
      </c>
      <c r="D24" s="53">
        <f t="shared" si="10"/>
        <v>44563</v>
      </c>
      <c r="E24" s="53">
        <f t="shared" si="10"/>
        <v>44564</v>
      </c>
      <c r="F24" s="53">
        <f t="shared" si="10"/>
        <v>44565</v>
      </c>
      <c r="G24" s="53">
        <f t="shared" si="10"/>
        <v>44565</v>
      </c>
      <c r="H24" s="53">
        <f t="shared" si="10"/>
        <v>44566</v>
      </c>
      <c r="I24" s="127">
        <f t="shared" si="10"/>
        <v>44567</v>
      </c>
      <c r="J24" s="128"/>
      <c r="K24" s="129"/>
      <c r="L24" s="130"/>
    </row>
    <row r="25" spans="1:13" s="1" customFormat="1" ht="14.25" customHeight="1">
      <c r="A25" s="54" t="s">
        <v>57</v>
      </c>
      <c r="B25" s="55"/>
      <c r="C25" s="56"/>
      <c r="D25" s="56"/>
      <c r="E25" s="56"/>
      <c r="F25" s="56"/>
      <c r="G25" s="56"/>
      <c r="H25" s="56"/>
      <c r="I25" s="56"/>
      <c r="J25" s="56"/>
      <c r="K25" s="131" t="s">
        <v>58</v>
      </c>
      <c r="L25" s="132"/>
      <c r="M25" s="133"/>
    </row>
    <row r="26" spans="1:12" ht="14.25" customHeight="1">
      <c r="A26" s="34" t="s">
        <v>3</v>
      </c>
      <c r="B26" s="35" t="s">
        <v>4</v>
      </c>
      <c r="C26" s="36" t="s">
        <v>59</v>
      </c>
      <c r="D26" s="38" t="s">
        <v>60</v>
      </c>
      <c r="E26" s="38" t="s">
        <v>61</v>
      </c>
      <c r="F26" s="36" t="s">
        <v>62</v>
      </c>
      <c r="G26" s="38"/>
      <c r="H26" s="38"/>
      <c r="I26" s="35"/>
      <c r="J26" s="134"/>
      <c r="K26" s="117" t="s">
        <v>11</v>
      </c>
      <c r="L26" s="118" t="s">
        <v>63</v>
      </c>
    </row>
    <row r="27" spans="1:15" s="4" customFormat="1" ht="14.25" customHeight="1">
      <c r="A27" s="14"/>
      <c r="B27" s="15"/>
      <c r="C27" s="16"/>
      <c r="D27" s="40"/>
      <c r="E27" s="40"/>
      <c r="F27" s="16"/>
      <c r="G27" s="40"/>
      <c r="H27" s="40"/>
      <c r="I27" s="15"/>
      <c r="J27" s="135"/>
      <c r="K27" s="102"/>
      <c r="L27" s="103"/>
      <c r="M27" s="136"/>
      <c r="N27" s="137"/>
      <c r="O27" s="137"/>
    </row>
    <row r="28" spans="1:17" s="5" customFormat="1" ht="14.25" customHeight="1">
      <c r="A28" s="48" t="s">
        <v>64</v>
      </c>
      <c r="B28" s="57" t="s">
        <v>65</v>
      </c>
      <c r="C28" s="16">
        <v>44536</v>
      </c>
      <c r="D28" s="58">
        <f>$C28+5</f>
        <v>44541</v>
      </c>
      <c r="E28" s="58">
        <f>$C28+6</f>
        <v>44542</v>
      </c>
      <c r="F28" s="16">
        <f>$C28+7</f>
        <v>44543</v>
      </c>
      <c r="G28" s="16"/>
      <c r="H28" s="16"/>
      <c r="I28" s="15"/>
      <c r="J28" s="138"/>
      <c r="K28" s="106" t="s">
        <v>15</v>
      </c>
      <c r="L28" s="103" t="s">
        <v>66</v>
      </c>
      <c r="O28" s="137"/>
      <c r="P28" s="137"/>
      <c r="Q28" s="137"/>
    </row>
    <row r="29" spans="1:17" s="5" customFormat="1" ht="14.25" customHeight="1">
      <c r="A29" s="48" t="s">
        <v>67</v>
      </c>
      <c r="B29" s="57" t="s">
        <v>68</v>
      </c>
      <c r="C29" s="16">
        <f>C28+7</f>
        <v>44543</v>
      </c>
      <c r="D29" s="16">
        <f>D28+7</f>
        <v>44548</v>
      </c>
      <c r="E29" s="16">
        <f>E28+7</f>
        <v>44549</v>
      </c>
      <c r="F29" s="16">
        <f>F28+7</f>
        <v>44550</v>
      </c>
      <c r="G29" s="16"/>
      <c r="H29" s="16"/>
      <c r="I29" s="139"/>
      <c r="J29" s="15"/>
      <c r="K29" s="106" t="s">
        <v>19</v>
      </c>
      <c r="L29" s="103" t="s">
        <v>69</v>
      </c>
      <c r="O29" s="136"/>
      <c r="P29" s="137"/>
      <c r="Q29" s="137"/>
    </row>
    <row r="30" spans="1:17" s="5" customFormat="1" ht="14.25" customHeight="1">
      <c r="A30" s="59" t="s">
        <v>64</v>
      </c>
      <c r="B30" s="57" t="s">
        <v>68</v>
      </c>
      <c r="C30" s="16">
        <f>C29+7</f>
        <v>44550</v>
      </c>
      <c r="D30" s="16">
        <f>D29+7</f>
        <v>44555</v>
      </c>
      <c r="E30" s="16">
        <f>E29+7</f>
        <v>44556</v>
      </c>
      <c r="F30" s="16">
        <f>F29+7</f>
        <v>44557</v>
      </c>
      <c r="G30" s="16"/>
      <c r="H30" s="16"/>
      <c r="I30" s="104"/>
      <c r="J30" s="16"/>
      <c r="K30" s="106" t="s">
        <v>23</v>
      </c>
      <c r="L30" s="103" t="s">
        <v>70</v>
      </c>
      <c r="O30" s="137"/>
      <c r="P30" s="137"/>
      <c r="Q30" s="137"/>
    </row>
    <row r="31" spans="1:17" s="5" customFormat="1" ht="14.25" customHeight="1">
      <c r="A31" s="59" t="s">
        <v>67</v>
      </c>
      <c r="B31" s="60" t="s">
        <v>71</v>
      </c>
      <c r="C31" s="43">
        <f>C30+7</f>
        <v>44557</v>
      </c>
      <c r="D31" s="29">
        <f>D30+7</f>
        <v>44562</v>
      </c>
      <c r="E31" s="29">
        <f>E30+7</f>
        <v>44563</v>
      </c>
      <c r="F31" s="29">
        <f>F30+7</f>
        <v>44564</v>
      </c>
      <c r="G31" s="29"/>
      <c r="H31" s="29"/>
      <c r="I31" s="140"/>
      <c r="J31" s="141"/>
      <c r="K31" s="142"/>
      <c r="L31" s="123"/>
      <c r="O31" s="1"/>
      <c r="P31" s="1"/>
      <c r="Q31" s="1"/>
    </row>
    <row r="32" spans="1:13" s="1" customFormat="1" ht="14.25" customHeight="1">
      <c r="A32" s="54" t="s">
        <v>72</v>
      </c>
      <c r="B32" s="61"/>
      <c r="C32" s="55"/>
      <c r="D32" s="56"/>
      <c r="E32" s="56"/>
      <c r="F32" s="56"/>
      <c r="G32" s="56"/>
      <c r="H32" s="56"/>
      <c r="I32" s="56"/>
      <c r="J32" s="56"/>
      <c r="K32" s="131" t="s">
        <v>73</v>
      </c>
      <c r="L32" s="132"/>
      <c r="M32" s="133"/>
    </row>
    <row r="33" spans="1:12" ht="14.25" customHeight="1">
      <c r="A33" s="34" t="s">
        <v>3</v>
      </c>
      <c r="B33" s="35" t="s">
        <v>4</v>
      </c>
      <c r="C33" s="36" t="s">
        <v>59</v>
      </c>
      <c r="D33" s="38" t="s">
        <v>74</v>
      </c>
      <c r="E33" s="38" t="s">
        <v>75</v>
      </c>
      <c r="F33" s="36" t="s">
        <v>76</v>
      </c>
      <c r="G33" s="36" t="s">
        <v>77</v>
      </c>
      <c r="H33" s="36" t="s">
        <v>78</v>
      </c>
      <c r="I33" s="35"/>
      <c r="J33" s="134"/>
      <c r="K33" s="117" t="s">
        <v>11</v>
      </c>
      <c r="L33" s="118" t="s">
        <v>79</v>
      </c>
    </row>
    <row r="34" spans="1:15" s="4" customFormat="1" ht="14.25" customHeight="1">
      <c r="A34" s="14"/>
      <c r="B34" s="15"/>
      <c r="C34" s="16"/>
      <c r="D34" s="40"/>
      <c r="E34" s="40"/>
      <c r="F34" s="16"/>
      <c r="G34" s="16"/>
      <c r="H34" s="16"/>
      <c r="I34" s="15"/>
      <c r="J34" s="135"/>
      <c r="K34" s="102"/>
      <c r="L34" s="103"/>
      <c r="M34" s="136"/>
      <c r="N34" s="137"/>
      <c r="O34" s="137"/>
    </row>
    <row r="35" spans="1:17" s="5" customFormat="1" ht="14.25" customHeight="1">
      <c r="A35" s="62" t="s">
        <v>80</v>
      </c>
      <c r="B35" s="63" t="s">
        <v>81</v>
      </c>
      <c r="C35" s="16">
        <v>44536</v>
      </c>
      <c r="D35" s="16">
        <f>C35+3</f>
        <v>44539</v>
      </c>
      <c r="E35" s="16">
        <f>C35+5</f>
        <v>44541</v>
      </c>
      <c r="F35" s="16">
        <f>C35+6</f>
        <v>44542</v>
      </c>
      <c r="G35" s="16">
        <f>C35+7</f>
        <v>44543</v>
      </c>
      <c r="H35" s="16">
        <f>C35+8</f>
        <v>44544</v>
      </c>
      <c r="I35" s="15"/>
      <c r="J35" s="138"/>
      <c r="K35" s="106" t="s">
        <v>15</v>
      </c>
      <c r="L35" s="103" t="s">
        <v>82</v>
      </c>
      <c r="O35" s="137"/>
      <c r="P35" s="137"/>
      <c r="Q35" s="137"/>
    </row>
    <row r="36" spans="1:17" s="5" customFormat="1" ht="14.25" customHeight="1">
      <c r="A36" s="62" t="s">
        <v>83</v>
      </c>
      <c r="B36" s="60" t="s">
        <v>84</v>
      </c>
      <c r="C36" s="43">
        <f aca="true" t="shared" si="11" ref="C36:H36">C35+7</f>
        <v>44543</v>
      </c>
      <c r="D36" s="43">
        <f t="shared" si="11"/>
        <v>44546</v>
      </c>
      <c r="E36" s="43">
        <f t="shared" si="11"/>
        <v>44548</v>
      </c>
      <c r="F36" s="43">
        <f t="shared" si="11"/>
        <v>44549</v>
      </c>
      <c r="G36" s="43">
        <f t="shared" si="11"/>
        <v>44550</v>
      </c>
      <c r="H36" s="43">
        <f t="shared" si="11"/>
        <v>44551</v>
      </c>
      <c r="I36" s="139"/>
      <c r="J36" s="15"/>
      <c r="K36" s="106" t="s">
        <v>19</v>
      </c>
      <c r="L36" s="103" t="s">
        <v>37</v>
      </c>
      <c r="O36" s="136"/>
      <c r="P36" s="137"/>
      <c r="Q36" s="137"/>
    </row>
    <row r="37" spans="1:17" s="5" customFormat="1" ht="14.25" customHeight="1">
      <c r="A37" s="62" t="s">
        <v>85</v>
      </c>
      <c r="B37" s="57" t="s">
        <v>86</v>
      </c>
      <c r="C37" s="21">
        <f aca="true" t="shared" si="12" ref="C37:H37">C36+7</f>
        <v>44550</v>
      </c>
      <c r="D37" s="21">
        <f t="shared" si="12"/>
        <v>44553</v>
      </c>
      <c r="E37" s="21">
        <f t="shared" si="12"/>
        <v>44555</v>
      </c>
      <c r="F37" s="21">
        <f t="shared" si="12"/>
        <v>44556</v>
      </c>
      <c r="G37" s="21">
        <f t="shared" si="12"/>
        <v>44557</v>
      </c>
      <c r="H37" s="21">
        <f t="shared" si="12"/>
        <v>44558</v>
      </c>
      <c r="I37" s="16"/>
      <c r="J37" s="104"/>
      <c r="K37" s="106" t="s">
        <v>23</v>
      </c>
      <c r="L37" s="103" t="s">
        <v>87</v>
      </c>
      <c r="O37" s="137"/>
      <c r="P37" s="137"/>
      <c r="Q37" s="137"/>
    </row>
    <row r="38" spans="1:17" s="5" customFormat="1" ht="14.25" customHeight="1">
      <c r="A38" s="64" t="s">
        <v>88</v>
      </c>
      <c r="B38" s="65" t="s">
        <v>89</v>
      </c>
      <c r="C38" s="29">
        <f aca="true" t="shared" si="13" ref="C38:H38">C37+7</f>
        <v>44557</v>
      </c>
      <c r="D38" s="29">
        <f t="shared" si="13"/>
        <v>44560</v>
      </c>
      <c r="E38" s="29">
        <f t="shared" si="13"/>
        <v>44562</v>
      </c>
      <c r="F38" s="29">
        <f t="shared" si="13"/>
        <v>44563</v>
      </c>
      <c r="G38" s="29">
        <f t="shared" si="13"/>
        <v>44564</v>
      </c>
      <c r="H38" s="29">
        <f t="shared" si="13"/>
        <v>44565</v>
      </c>
      <c r="I38" s="143"/>
      <c r="J38" s="140"/>
      <c r="K38" s="144"/>
      <c r="L38" s="145"/>
      <c r="O38" s="137"/>
      <c r="P38" s="137"/>
      <c r="Q38" s="137"/>
    </row>
    <row r="39" spans="1:17" s="5" customFormat="1" ht="14.25" customHeight="1">
      <c r="A39" s="66" t="s">
        <v>90</v>
      </c>
      <c r="B39" s="67"/>
      <c r="C39" s="67"/>
      <c r="D39" s="67"/>
      <c r="E39" s="67"/>
      <c r="F39" s="67"/>
      <c r="G39" s="67"/>
      <c r="H39" s="67"/>
      <c r="I39" s="146"/>
      <c r="J39" s="147"/>
      <c r="K39" s="148" t="s">
        <v>91</v>
      </c>
      <c r="L39" s="149"/>
      <c r="O39" s="1"/>
      <c r="P39" s="1"/>
      <c r="Q39" s="1"/>
    </row>
    <row r="40" spans="1:17" s="5" customFormat="1" ht="14.25" customHeight="1">
      <c r="A40" s="11" t="s">
        <v>3</v>
      </c>
      <c r="B40" s="12" t="s">
        <v>4</v>
      </c>
      <c r="C40" s="13" t="s">
        <v>92</v>
      </c>
      <c r="D40" s="13" t="s">
        <v>93</v>
      </c>
      <c r="E40" s="13" t="s">
        <v>94</v>
      </c>
      <c r="F40" s="13" t="s">
        <v>95</v>
      </c>
      <c r="G40" s="13" t="s">
        <v>96</v>
      </c>
      <c r="H40" s="47" t="s">
        <v>97</v>
      </c>
      <c r="I40" s="96" t="s">
        <v>98</v>
      </c>
      <c r="J40" s="97"/>
      <c r="K40" s="98" t="s">
        <v>11</v>
      </c>
      <c r="L40" s="99" t="s">
        <v>99</v>
      </c>
      <c r="O40" s="1"/>
      <c r="P40" s="1"/>
      <c r="Q40" s="1"/>
    </row>
    <row r="41" spans="1:15" s="5" customFormat="1" ht="14.25" customHeight="1">
      <c r="A41" s="14"/>
      <c r="B41" s="15"/>
      <c r="C41" s="17"/>
      <c r="D41" s="16"/>
      <c r="E41" s="17"/>
      <c r="F41" s="17"/>
      <c r="G41" s="17"/>
      <c r="H41" s="40"/>
      <c r="I41" s="100"/>
      <c r="J41" s="101"/>
      <c r="K41" s="102"/>
      <c r="L41" s="103"/>
      <c r="M41" s="1"/>
      <c r="N41" s="1"/>
      <c r="O41" s="1"/>
    </row>
    <row r="42" spans="1:15" s="5" customFormat="1" ht="14.25" customHeight="1">
      <c r="A42" s="68" t="s">
        <v>100</v>
      </c>
      <c r="B42" s="69" t="s">
        <v>101</v>
      </c>
      <c r="C42" s="70">
        <v>44533</v>
      </c>
      <c r="D42" s="21">
        <f>C42+4</f>
        <v>44537</v>
      </c>
      <c r="E42" s="21">
        <f>C42+5</f>
        <v>44538</v>
      </c>
      <c r="F42" s="21">
        <f>C42+6</f>
        <v>44539</v>
      </c>
      <c r="G42" s="21">
        <f>C42+7</f>
        <v>44540</v>
      </c>
      <c r="H42" s="21">
        <f>C42+8</f>
        <v>44541</v>
      </c>
      <c r="I42" s="125">
        <f>C42+9</f>
        <v>44542</v>
      </c>
      <c r="J42" s="126"/>
      <c r="K42" s="106" t="s">
        <v>15</v>
      </c>
      <c r="L42" s="103" t="s">
        <v>102</v>
      </c>
      <c r="M42" s="1"/>
      <c r="N42" s="1"/>
      <c r="O42" s="1"/>
    </row>
    <row r="43" spans="1:15" s="5" customFormat="1" ht="14.25" customHeight="1">
      <c r="A43" s="68" t="s">
        <v>100</v>
      </c>
      <c r="B43" s="69" t="s">
        <v>103</v>
      </c>
      <c r="C43" s="70">
        <v>44540</v>
      </c>
      <c r="D43" s="21">
        <f>C43+4</f>
        <v>44544</v>
      </c>
      <c r="E43" s="21">
        <f>C43+5</f>
        <v>44545</v>
      </c>
      <c r="F43" s="21">
        <f>C43+6</f>
        <v>44546</v>
      </c>
      <c r="G43" s="21">
        <f>C43+7</f>
        <v>44547</v>
      </c>
      <c r="H43" s="21">
        <f>C43+8</f>
        <v>44548</v>
      </c>
      <c r="I43" s="125">
        <f>C43+9</f>
        <v>44549</v>
      </c>
      <c r="J43" s="126"/>
      <c r="K43" s="106" t="s">
        <v>19</v>
      </c>
      <c r="L43" s="103" t="s">
        <v>104</v>
      </c>
      <c r="M43" s="1"/>
      <c r="N43" s="1"/>
      <c r="O43" s="1"/>
    </row>
    <row r="44" spans="1:15" s="5" customFormat="1" ht="14.25" customHeight="1">
      <c r="A44" s="68" t="s">
        <v>100</v>
      </c>
      <c r="B44" s="69" t="s">
        <v>105</v>
      </c>
      <c r="C44" s="70">
        <v>44547</v>
      </c>
      <c r="D44" s="21">
        <f aca="true" t="shared" si="14" ref="C44:I44">D43+7</f>
        <v>44551</v>
      </c>
      <c r="E44" s="21">
        <f t="shared" si="14"/>
        <v>44552</v>
      </c>
      <c r="F44" s="21">
        <f t="shared" si="14"/>
        <v>44553</v>
      </c>
      <c r="G44" s="21">
        <f t="shared" si="14"/>
        <v>44554</v>
      </c>
      <c r="H44" s="21">
        <f t="shared" si="14"/>
        <v>44555</v>
      </c>
      <c r="I44" s="125">
        <f t="shared" si="14"/>
        <v>44556</v>
      </c>
      <c r="J44" s="126"/>
      <c r="K44" s="106" t="s">
        <v>23</v>
      </c>
      <c r="L44" s="103" t="s">
        <v>54</v>
      </c>
      <c r="M44" s="1"/>
      <c r="N44" s="1"/>
      <c r="O44" s="1"/>
    </row>
    <row r="45" spans="1:15" s="5" customFormat="1" ht="14.25" customHeight="1">
      <c r="A45" s="68" t="s">
        <v>100</v>
      </c>
      <c r="B45" s="69" t="s">
        <v>106</v>
      </c>
      <c r="C45" s="70">
        <v>44554</v>
      </c>
      <c r="D45" s="43">
        <f aca="true" t="shared" si="15" ref="C45:I45">D44+7</f>
        <v>44558</v>
      </c>
      <c r="E45" s="43">
        <f t="shared" si="15"/>
        <v>44559</v>
      </c>
      <c r="F45" s="43">
        <f t="shared" si="15"/>
        <v>44560</v>
      </c>
      <c r="G45" s="43">
        <f t="shared" si="15"/>
        <v>44561</v>
      </c>
      <c r="H45" s="43">
        <f t="shared" si="15"/>
        <v>44562</v>
      </c>
      <c r="I45" s="120">
        <f t="shared" si="15"/>
        <v>44563</v>
      </c>
      <c r="J45" s="121"/>
      <c r="K45" s="142"/>
      <c r="L45" s="123"/>
      <c r="M45" s="1"/>
      <c r="N45" s="1"/>
      <c r="O45" s="1"/>
    </row>
    <row r="46" spans="1:15" s="5" customFormat="1" ht="14.25" customHeight="1">
      <c r="A46" s="71" t="s">
        <v>100</v>
      </c>
      <c r="B46" s="72" t="s">
        <v>107</v>
      </c>
      <c r="C46" s="73">
        <v>44561</v>
      </c>
      <c r="D46" s="29">
        <f aca="true" t="shared" si="16" ref="C46:I46">D45+7</f>
        <v>44565</v>
      </c>
      <c r="E46" s="29">
        <f t="shared" si="16"/>
        <v>44566</v>
      </c>
      <c r="F46" s="29">
        <f t="shared" si="16"/>
        <v>44567</v>
      </c>
      <c r="G46" s="29">
        <f t="shared" si="16"/>
        <v>44568</v>
      </c>
      <c r="H46" s="29">
        <f t="shared" si="16"/>
        <v>44569</v>
      </c>
      <c r="I46" s="140">
        <f t="shared" si="16"/>
        <v>44570</v>
      </c>
      <c r="J46" s="140"/>
      <c r="K46" s="111"/>
      <c r="L46" s="112"/>
      <c r="M46" s="1"/>
      <c r="N46" s="1"/>
      <c r="O46" s="1"/>
    </row>
    <row r="47" spans="1:26" s="6" customFormat="1" ht="14.25" customHeight="1">
      <c r="A47" s="74" t="s">
        <v>108</v>
      </c>
      <c r="B47" s="75"/>
      <c r="C47" s="75"/>
      <c r="D47" s="75"/>
      <c r="E47" s="75"/>
      <c r="F47" s="75"/>
      <c r="G47" s="75"/>
      <c r="H47" s="75"/>
      <c r="I47" s="75"/>
      <c r="J47" s="75"/>
      <c r="K47" s="75" t="s">
        <v>73</v>
      </c>
      <c r="L47" s="150"/>
      <c r="M47" s="151"/>
      <c r="N47" s="151"/>
      <c r="O47" s="151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</row>
    <row r="48" spans="1:26" s="5" customFormat="1" ht="14.25" customHeight="1">
      <c r="A48" s="76" t="s">
        <v>3</v>
      </c>
      <c r="B48" s="77" t="s">
        <v>4</v>
      </c>
      <c r="C48" s="78" t="s">
        <v>28</v>
      </c>
      <c r="D48" s="79" t="s">
        <v>109</v>
      </c>
      <c r="E48" s="79" t="s">
        <v>78</v>
      </c>
      <c r="F48" s="78" t="s">
        <v>110</v>
      </c>
      <c r="G48" s="78" t="s">
        <v>111</v>
      </c>
      <c r="H48" s="79" t="s">
        <v>112</v>
      </c>
      <c r="I48" s="153"/>
      <c r="J48" s="153"/>
      <c r="K48" s="98" t="s">
        <v>11</v>
      </c>
      <c r="L48" s="99" t="s">
        <v>113</v>
      </c>
      <c r="M48" s="154"/>
      <c r="N48" s="154"/>
      <c r="O48" s="154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spans="1:26" s="5" customFormat="1" ht="14.25" customHeight="1">
      <c r="A49" s="80"/>
      <c r="B49" s="57"/>
      <c r="C49" s="81"/>
      <c r="D49" s="82"/>
      <c r="E49" s="82"/>
      <c r="F49" s="81"/>
      <c r="G49" s="81"/>
      <c r="H49" s="82"/>
      <c r="I49" s="156"/>
      <c r="J49" s="156"/>
      <c r="K49" s="102"/>
      <c r="L49" s="103"/>
      <c r="M49" s="154"/>
      <c r="N49" s="154"/>
      <c r="O49" s="154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50" spans="1:15" s="5" customFormat="1" ht="14.25" customHeight="1">
      <c r="A50" s="62" t="s">
        <v>114</v>
      </c>
      <c r="B50" s="83" t="s">
        <v>115</v>
      </c>
      <c r="C50" s="21">
        <v>44537</v>
      </c>
      <c r="D50" s="21">
        <f>C50+7</f>
        <v>44544</v>
      </c>
      <c r="E50" s="21">
        <f>C50+8</f>
        <v>44545</v>
      </c>
      <c r="F50" s="21">
        <f>C50+9</f>
        <v>44546</v>
      </c>
      <c r="G50" s="21">
        <f>C50+10</f>
        <v>44547</v>
      </c>
      <c r="H50" s="21">
        <f>C50+11</f>
        <v>44548</v>
      </c>
      <c r="I50" s="125"/>
      <c r="J50" s="125"/>
      <c r="K50" s="157"/>
      <c r="L50" s="158"/>
      <c r="M50" s="1"/>
      <c r="N50" s="1"/>
      <c r="O50" s="1"/>
    </row>
    <row r="51" spans="1:15" s="5" customFormat="1" ht="14.25" customHeight="1">
      <c r="A51" s="62" t="s">
        <v>116</v>
      </c>
      <c r="B51" s="83" t="s">
        <v>117</v>
      </c>
      <c r="C51" s="21">
        <f aca="true" t="shared" si="17" ref="C51:C53">C50+7</f>
        <v>44544</v>
      </c>
      <c r="D51" s="21">
        <f>D50+7</f>
        <v>44551</v>
      </c>
      <c r="E51" s="21">
        <f>C51+8</f>
        <v>44552</v>
      </c>
      <c r="F51" s="21">
        <f>C51+9</f>
        <v>44553</v>
      </c>
      <c r="G51" s="21">
        <f>C51+10</f>
        <v>44554</v>
      </c>
      <c r="H51" s="21">
        <f>C51+11</f>
        <v>44555</v>
      </c>
      <c r="I51" s="125"/>
      <c r="J51" s="125"/>
      <c r="K51" s="159" t="s">
        <v>15</v>
      </c>
      <c r="L51" s="160" t="s">
        <v>118</v>
      </c>
      <c r="M51" s="1"/>
      <c r="N51" s="1"/>
      <c r="O51" s="1"/>
    </row>
    <row r="52" spans="1:15" s="5" customFormat="1" ht="14.25" customHeight="1">
      <c r="A52" s="62" t="s">
        <v>119</v>
      </c>
      <c r="B52" s="83" t="s">
        <v>68</v>
      </c>
      <c r="C52" s="21">
        <f t="shared" si="17"/>
        <v>44551</v>
      </c>
      <c r="D52" s="21">
        <f>D51+7</f>
        <v>44558</v>
      </c>
      <c r="E52" s="21">
        <f>C52+8</f>
        <v>44559</v>
      </c>
      <c r="F52" s="21">
        <f>C52+9</f>
        <v>44560</v>
      </c>
      <c r="G52" s="21">
        <f>C52+10</f>
        <v>44561</v>
      </c>
      <c r="H52" s="21">
        <f>C52+11</f>
        <v>44562</v>
      </c>
      <c r="I52" s="161"/>
      <c r="J52" s="162"/>
      <c r="K52" s="106" t="s">
        <v>19</v>
      </c>
      <c r="L52" s="103" t="s">
        <v>37</v>
      </c>
      <c r="M52" s="1"/>
      <c r="N52" s="1"/>
      <c r="O52" s="1"/>
    </row>
    <row r="53" spans="1:15" s="5" customFormat="1" ht="14.25" customHeight="1">
      <c r="A53" s="84" t="s">
        <v>120</v>
      </c>
      <c r="B53" s="85" t="s">
        <v>117</v>
      </c>
      <c r="C53" s="43">
        <f t="shared" si="17"/>
        <v>44558</v>
      </c>
      <c r="D53" s="43">
        <f aca="true" t="shared" si="18" ref="C53:H53">D52+7</f>
        <v>44565</v>
      </c>
      <c r="E53" s="43">
        <f t="shared" si="18"/>
        <v>44566</v>
      </c>
      <c r="F53" s="43">
        <f t="shared" si="18"/>
        <v>44567</v>
      </c>
      <c r="G53" s="43">
        <f t="shared" si="18"/>
        <v>44568</v>
      </c>
      <c r="H53" s="43">
        <f t="shared" si="18"/>
        <v>44569</v>
      </c>
      <c r="I53" s="43"/>
      <c r="J53" s="163"/>
      <c r="K53" s="164" t="s">
        <v>23</v>
      </c>
      <c r="L53" s="165" t="s">
        <v>39</v>
      </c>
      <c r="M53" s="1"/>
      <c r="N53" s="1"/>
      <c r="O53" s="1"/>
    </row>
    <row r="54" spans="1:15" s="5" customFormat="1" ht="14.25" customHeight="1">
      <c r="A54" s="86" t="s">
        <v>121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166"/>
      <c r="M54" s="1"/>
      <c r="N54" s="1"/>
      <c r="O54" s="1"/>
    </row>
    <row r="55" spans="1:15" s="5" customFormat="1" ht="14.25" customHeight="1">
      <c r="A55" s="88" t="s">
        <v>122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167"/>
      <c r="M55" s="1"/>
      <c r="N55" s="1"/>
      <c r="O55" s="1"/>
    </row>
    <row r="56" spans="1:12" ht="14.2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167"/>
    </row>
    <row r="57" spans="1:12" ht="14.25" customHeight="1">
      <c r="A57" s="90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168"/>
    </row>
    <row r="58" spans="1:12" ht="14.25" customHeight="1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</row>
    <row r="59" spans="1:12" ht="14.25" customHeight="1">
      <c r="A59" s="92" t="s">
        <v>123</v>
      </c>
      <c r="C59" s="93"/>
      <c r="D59" s="93"/>
      <c r="E59" s="92"/>
      <c r="F59" s="92" t="s">
        <v>124</v>
      </c>
      <c r="H59" s="92"/>
      <c r="I59" s="89"/>
      <c r="J59" s="89"/>
      <c r="K59" s="89"/>
      <c r="L59" s="89"/>
    </row>
    <row r="60" spans="1:12" ht="14.25" customHeight="1">
      <c r="A60" s="92" t="s">
        <v>125</v>
      </c>
      <c r="C60" s="93"/>
      <c r="D60" s="93"/>
      <c r="E60" s="93"/>
      <c r="F60" s="92" t="s">
        <v>126</v>
      </c>
      <c r="H60" s="92"/>
      <c r="I60" s="169"/>
      <c r="J60" s="169"/>
      <c r="K60" s="169"/>
      <c r="L60" s="169"/>
    </row>
    <row r="61" ht="14.25" customHeight="1"/>
  </sheetData>
  <sheetProtection/>
  <mergeCells count="80">
    <mergeCell ref="A1:L1"/>
    <mergeCell ref="A54:L54"/>
    <mergeCell ref="A3:A4"/>
    <mergeCell ref="A11:A12"/>
    <mergeCell ref="A18:A19"/>
    <mergeCell ref="A26:A27"/>
    <mergeCell ref="A33:A34"/>
    <mergeCell ref="A40:A41"/>
    <mergeCell ref="A48:A49"/>
    <mergeCell ref="B3:B4"/>
    <mergeCell ref="B11:B12"/>
    <mergeCell ref="B18:B19"/>
    <mergeCell ref="B26:B27"/>
    <mergeCell ref="B33:B34"/>
    <mergeCell ref="B40:B41"/>
    <mergeCell ref="B48:B49"/>
    <mergeCell ref="C3:C4"/>
    <mergeCell ref="C11:C12"/>
    <mergeCell ref="C18:C19"/>
    <mergeCell ref="C26:C27"/>
    <mergeCell ref="C33:C34"/>
    <mergeCell ref="C40:C41"/>
    <mergeCell ref="C48:C49"/>
    <mergeCell ref="D3:D4"/>
    <mergeCell ref="D11:D12"/>
    <mergeCell ref="D18:D19"/>
    <mergeCell ref="D26:D27"/>
    <mergeCell ref="D33:D34"/>
    <mergeCell ref="D40:D41"/>
    <mergeCell ref="D48:D49"/>
    <mergeCell ref="E3:E4"/>
    <mergeCell ref="E11:E12"/>
    <mergeCell ref="E18:E19"/>
    <mergeCell ref="E26:E27"/>
    <mergeCell ref="E33:E34"/>
    <mergeCell ref="E40:E41"/>
    <mergeCell ref="E48:E49"/>
    <mergeCell ref="F3:F4"/>
    <mergeCell ref="F11:F12"/>
    <mergeCell ref="F18:F19"/>
    <mergeCell ref="F26:F27"/>
    <mergeCell ref="F33:F34"/>
    <mergeCell ref="F40:F41"/>
    <mergeCell ref="F48:F49"/>
    <mergeCell ref="G3:G4"/>
    <mergeCell ref="G11:G12"/>
    <mergeCell ref="G18:G19"/>
    <mergeCell ref="G26:G27"/>
    <mergeCell ref="G33:G34"/>
    <mergeCell ref="G40:G41"/>
    <mergeCell ref="G48:G49"/>
    <mergeCell ref="H3:H4"/>
    <mergeCell ref="H11:H12"/>
    <mergeCell ref="H18:H19"/>
    <mergeCell ref="H26:H27"/>
    <mergeCell ref="H33:H34"/>
    <mergeCell ref="H40:H41"/>
    <mergeCell ref="H48:H49"/>
    <mergeCell ref="I3:I4"/>
    <mergeCell ref="I11:I12"/>
    <mergeCell ref="I18:I19"/>
    <mergeCell ref="I26:I27"/>
    <mergeCell ref="I33:I34"/>
    <mergeCell ref="I40:I41"/>
    <mergeCell ref="I48:I49"/>
    <mergeCell ref="J3:J4"/>
    <mergeCell ref="J11:J12"/>
    <mergeCell ref="J18:J19"/>
    <mergeCell ref="J26:J27"/>
    <mergeCell ref="J33:J34"/>
    <mergeCell ref="J40:J41"/>
    <mergeCell ref="J48:J49"/>
    <mergeCell ref="K3:K4"/>
    <mergeCell ref="K11:K12"/>
    <mergeCell ref="K18:K19"/>
    <mergeCell ref="K26:K27"/>
    <mergeCell ref="K33:K34"/>
    <mergeCell ref="K40:K41"/>
    <mergeCell ref="K48:K49"/>
    <mergeCell ref="A55:L57"/>
  </mergeCells>
  <printOptions/>
  <pageMargins left="0.7513888888888889" right="0.5506944444444445" top="1.2201388888888889" bottom="1.0979166666666667" header="0.5118055555555555" footer="0.38958333333333334"/>
  <pageSetup fitToHeight="1" fitToWidth="1" horizontalDpi="600" verticalDpi="600" orientation="portrait" paperSize="9" scale="63"/>
  <headerFooter>
    <oddHeader>&amp;L&amp;"Times New Roman"&amp;G                             DALIAN BRIGHT INTERNATIONAL LOGISTICS.CO.,LTD&amp;C&amp;"华文行楷"&amp;28&amp;B大连柏瑞德国际物流有限公司</oddHeader>
    <oddFooter>&amp;L&amp;B地址：大连市中山区人民路50号时代广场B座3306室             直线：66667620/21/22/25/26/27/29/31/32
电话：0411-82799119（总机）传真：0411-82799116            直线：82779512/13/15/17 88079815/16
邮箱：info@brightup.net  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小凛</cp:lastModifiedBy>
  <cp:lastPrinted>2015-06-24T07:08:34Z</cp:lastPrinted>
  <dcterms:created xsi:type="dcterms:W3CDTF">1996-12-17T01:32:42Z</dcterms:created>
  <dcterms:modified xsi:type="dcterms:W3CDTF">2021-11-24T10:42:11Z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eadingLayo">
    <vt:bool>true</vt:bool>
  </property>
  <property fmtid="{D5CDD505-2E9C-101B-9397-08002B2CF9AE}" pid="5" name="I">
    <vt:lpwstr>673B2D479F814BEF9C7D6AF91C520A41</vt:lpwstr>
  </property>
</Properties>
</file>