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'日本偏港'!$A$1:$L$59</definedName>
  </definedNames>
  <calcPr fullCalcOnLoad="1"/>
</workbook>
</file>

<file path=xl/sharedStrings.xml><?xml version="1.0" encoding="utf-8"?>
<sst xmlns="http://schemas.openxmlformats.org/spreadsheetml/2006/main" count="190" uniqueCount="120">
  <si>
    <t xml:space="preserve">                          出口整箱船期表/日本偏港-2022年1月份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</si>
  <si>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</si>
  <si>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</si>
  <si>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</si>
  <si>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</si>
  <si>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</si>
  <si>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</si>
  <si>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</si>
  <si>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</si>
  <si>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</si>
  <si>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</si>
  <si>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</si>
  <si>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</si>
  <si>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水晶岛      CRYSTAL ARROW</t>
  </si>
  <si>
    <t>0155E</t>
  </si>
  <si>
    <t>截单时间：</t>
  </si>
  <si>
    <t>周一15:00</t>
  </si>
  <si>
    <t>珊瑚岛      ORIENTAL ARROW</t>
  </si>
  <si>
    <t>0153E</t>
  </si>
  <si>
    <t>截货时间：</t>
  </si>
  <si>
    <t>周二9:00</t>
  </si>
  <si>
    <t>琥珀岛      SCARLET ARROW</t>
  </si>
  <si>
    <t>0160E</t>
  </si>
  <si>
    <t>截关时间：</t>
  </si>
  <si>
    <t>周三13:00</t>
  </si>
  <si>
    <t>0157E</t>
  </si>
  <si>
    <t>周二直航：大连-新泻-富山-小樽（一期）</t>
  </si>
  <si>
    <t>大连
（周二）</t>
  </si>
  <si>
    <t>新泻        （六天）</t>
  </si>
  <si>
    <t>富山        （七天）</t>
  </si>
  <si>
    <t>小樽        （九天）</t>
  </si>
  <si>
    <t>周日8:00-17:00</t>
  </si>
  <si>
    <t>翡翠岛      VEGA SKY</t>
  </si>
  <si>
    <t>0214E</t>
  </si>
  <si>
    <t>周五9:00</t>
  </si>
  <si>
    <t>玛瑙岛      ALTAIR SKY</t>
  </si>
  <si>
    <t>0215E</t>
  </si>
  <si>
    <t>周五16:00</t>
  </si>
  <si>
    <t>神胜岛      SUSTAINABLE EARTH</t>
  </si>
  <si>
    <t>0001E</t>
  </si>
  <si>
    <t>周一16:00</t>
  </si>
  <si>
    <t>0216E</t>
  </si>
  <si>
    <t>周四直航：大连-伊万里-福山-水岛-高松-广岛-中关（一期）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</si>
  <si>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</si>
  <si>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</si>
  <si>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</si>
  <si>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</si>
  <si>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</si>
  <si>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</si>
  <si>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</si>
  <si>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</si>
  <si>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荆门        PROVIDENCE</t>
  </si>
  <si>
    <t>479E</t>
  </si>
  <si>
    <t>乌江        VICTORY HONOR</t>
  </si>
  <si>
    <t>501E</t>
  </si>
  <si>
    <t>480E</t>
  </si>
  <si>
    <t>周三15:00</t>
  </si>
  <si>
    <t>岷江        TBN</t>
  </si>
  <si>
    <t>2201E</t>
  </si>
  <si>
    <t>周一直航:大连-新泻-富山-直江津（一期）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</si>
  <si>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</si>
  <si>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</si>
  <si>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</si>
  <si>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</si>
  <si>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</si>
  <si>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</si>
  <si>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天敬天盛    SKY FLOWER</t>
  </si>
  <si>
    <t>周四15:00</t>
  </si>
  <si>
    <t>高丽水仙    SUNNY FREESIA</t>
  </si>
  <si>
    <t>周五8:00</t>
  </si>
  <si>
    <t>2202E</t>
  </si>
  <si>
    <t>周六12:00</t>
  </si>
  <si>
    <t>2203E</t>
  </si>
  <si>
    <t>周一直航:大连-博多-常陆那珂-仙台-八户-秋田（一期）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</si>
  <si>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</si>
  <si>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</si>
  <si>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</si>
  <si>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</si>
  <si>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</si>
  <si>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</si>
  <si>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周五22:00-周六10:00</t>
  </si>
  <si>
    <t>高丽阳光     SUNNY ACACIA</t>
  </si>
  <si>
    <t>2201S</t>
  </si>
  <si>
    <t>周三16:00</t>
  </si>
  <si>
    <t>高丽爱丽丝   SUNNY IRIS</t>
  </si>
  <si>
    <t>南星进取     DONGJIN ENTERPRISE</t>
  </si>
  <si>
    <t>周六11:00</t>
  </si>
  <si>
    <t>高丽云华     SUNNY CANNA</t>
  </si>
  <si>
    <t>2202S</t>
  </si>
  <si>
    <t>南星伊能     SHECAN</t>
  </si>
  <si>
    <t>周五直航：大连-博多-门司-志不志-高知-大分-响滩 （一期）</t>
  </si>
  <si>
    <t>CARRIER:长锦</t>
  </si>
  <si>
    <t>大连
（周三）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</si>
  <si>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</si>
  <si>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</si>
  <si>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</si>
  <si>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</si>
  <si>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</si>
  <si>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</si>
  <si>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</si>
  <si>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长锦青岛    SINOKOR QINGDAO</t>
  </si>
  <si>
    <t>2127E</t>
  </si>
  <si>
    <t>周三11:00</t>
  </si>
  <si>
    <t>周二16:00</t>
  </si>
  <si>
    <t>周二直航：大连-酒田-秋田-苫小牧-室兰（一期）</t>
  </si>
  <si>
    <t>酒田
（七天）</t>
  </si>
  <si>
    <t>苫小牧
（九天）</t>
  </si>
  <si>
    <t>室兰
（十一天）</t>
  </si>
  <si>
    <t>周日13:00-周日18:00</t>
  </si>
  <si>
    <t>高丽云华    SUNNY CANNA</t>
  </si>
  <si>
    <t>南星伊能    SHECAN</t>
  </si>
  <si>
    <t>周四10:00</t>
  </si>
  <si>
    <t>高丽阳光    SUNNY ACACIA</t>
  </si>
  <si>
    <t>高丽爱丽丝  SUNNY IRIS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</si>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</sst>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  <numFmt numFmtId="179" formatCode="000"/>
    <numFmt numFmtId="180" formatCode="[$-409]d/mmm;@"/>
  </numFmts>
  <fonts count="39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 style="medium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vertical="center"/>
    </xf>
    <xf numFmtId="49" fontId="5" fillId="24" borderId="18" xfId="0" applyNumberFormat="1" applyFont="1" applyFill="1" applyBorder="1" applyAlignment="1">
      <alignment horizontal="center" vertical="center"/>
    </xf>
    <xf numFmtId="58" fontId="5" fillId="24" borderId="20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vertical="center"/>
    </xf>
    <xf numFmtId="58" fontId="5" fillId="24" borderId="22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49" fontId="5" fillId="24" borderId="24" xfId="0" applyNumberFormat="1" applyFont="1" applyFill="1" applyBorder="1" applyAlignment="1">
      <alignment horizontal="center" vertical="center"/>
    </xf>
    <xf numFmtId="58" fontId="5" fillId="24" borderId="24" xfId="0" applyNumberFormat="1" applyFont="1" applyFill="1" applyBorder="1" applyAlignment="1">
      <alignment horizontal="center" vertical="center"/>
    </xf>
    <xf numFmtId="58" fontId="5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vertical="center"/>
    </xf>
    <xf numFmtId="58" fontId="5" fillId="24" borderId="30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179" fontId="7" fillId="25" borderId="34" xfId="71" applyNumberFormat="1" applyFont="1" applyFill="1" applyBorder="1" applyAlignment="1">
      <alignment horizontal="center" vertical="center"/>
      <protection/>
    </xf>
    <xf numFmtId="179" fontId="7" fillId="25" borderId="18" xfId="71" applyNumberFormat="1" applyFont="1" applyFill="1" applyBorder="1" applyAlignment="1">
      <alignment horizontal="center" vertical="center"/>
      <protection/>
    </xf>
    <xf numFmtId="58" fontId="5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31" fillId="0" borderId="40" xfId="0" applyFont="1" applyFill="1" applyBorder="1" applyAlignment="1">
      <alignment horizontal="center" vertical="center"/>
    </xf>
    <xf numFmtId="58" fontId="5" fillId="0" borderId="40" xfId="0" applyNumberFormat="1" applyFont="1" applyFill="1" applyBorder="1" applyAlignment="1">
      <alignment horizontal="center" vertical="center"/>
    </xf>
    <xf numFmtId="58" fontId="5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80" fontId="32" fillId="0" borderId="17" xfId="0" applyNumberFormat="1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180" fontId="32" fillId="0" borderId="44" xfId="0" applyNumberFormat="1" applyFont="1" applyFill="1" applyBorder="1" applyAlignment="1">
      <alignment horizontal="left" vertical="center"/>
    </xf>
    <xf numFmtId="1" fontId="5" fillId="0" borderId="40" xfId="0" applyNumberFormat="1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center" vertical="center"/>
    </xf>
    <xf numFmtId="58" fontId="31" fillId="24" borderId="28" xfId="0" applyNumberFormat="1" applyFont="1" applyFill="1" applyBorder="1" applyAlignment="1">
      <alignment horizontal="center" vertical="center"/>
    </xf>
    <xf numFmtId="58" fontId="5" fillId="0" borderId="23" xfId="0" applyNumberFormat="1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80" fontId="35" fillId="0" borderId="18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" fillId="0" borderId="47" xfId="0" applyNumberFormat="1" applyFont="1" applyFill="1" applyBorder="1" applyAlignment="1">
      <alignment horizontal="left" vertical="center"/>
    </xf>
    <xf numFmtId="178" fontId="4" fillId="0" borderId="48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37" fillId="0" borderId="54" xfId="0" applyFont="1" applyFill="1" applyBorder="1" applyAlignment="1">
      <alignment horizontal="left" vertical="center" wrapText="1"/>
    </xf>
    <xf numFmtId="178" fontId="5" fillId="0" borderId="52" xfId="0" applyNumberFormat="1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178" fontId="5" fillId="0" borderId="56" xfId="0" applyNumberFormat="1" applyFont="1" applyFill="1" applyBorder="1" applyAlignment="1">
      <alignment horizontal="center" vertical="center"/>
    </xf>
    <xf numFmtId="58" fontId="5" fillId="0" borderId="23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58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178" fontId="4" fillId="0" borderId="6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37" fillId="0" borderId="61" xfId="0" applyFont="1" applyFill="1" applyBorder="1" applyAlignment="1">
      <alignment horizontal="left" vertical="center"/>
    </xf>
    <xf numFmtId="178" fontId="4" fillId="0" borderId="53" xfId="0" applyNumberFormat="1" applyFont="1" applyFill="1" applyBorder="1" applyAlignment="1">
      <alignment horizontal="center" vertical="center"/>
    </xf>
    <xf numFmtId="178" fontId="5" fillId="0" borderId="62" xfId="0" applyNumberFormat="1" applyFont="1" applyFill="1" applyBorder="1" applyAlignment="1">
      <alignment horizontal="center" vertical="center"/>
    </xf>
    <xf numFmtId="58" fontId="5" fillId="0" borderId="63" xfId="0" applyNumberFormat="1" applyFont="1" applyFill="1" applyBorder="1" applyAlignment="1">
      <alignment horizontal="center" vertical="center"/>
    </xf>
    <xf numFmtId="178" fontId="4" fillId="0" borderId="64" xfId="0" applyNumberFormat="1" applyFont="1" applyFill="1" applyBorder="1" applyAlignment="1">
      <alignment vertical="center"/>
    </xf>
    <xf numFmtId="58" fontId="5" fillId="0" borderId="52" xfId="0" applyNumberFormat="1" applyFont="1" applyFill="1" applyBorder="1" applyAlignment="1">
      <alignment horizontal="center" vertical="center"/>
    </xf>
    <xf numFmtId="58" fontId="5" fillId="0" borderId="55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178" fontId="5" fillId="0" borderId="65" xfId="0" applyNumberFormat="1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/>
    </xf>
    <xf numFmtId="178" fontId="5" fillId="0" borderId="54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vertical="center" wrapText="1"/>
    </xf>
    <xf numFmtId="0" fontId="37" fillId="0" borderId="57" xfId="0" applyFont="1" applyFill="1" applyBorder="1" applyAlignment="1">
      <alignment horizontal="left" vertical="center" wrapText="1"/>
    </xf>
    <xf numFmtId="58" fontId="5" fillId="0" borderId="70" xfId="0" applyNumberFormat="1" applyFont="1" applyFill="1" applyBorder="1" applyAlignment="1">
      <alignment horizontal="center" vertical="center"/>
    </xf>
    <xf numFmtId="178" fontId="5" fillId="0" borderId="71" xfId="0" applyNumberFormat="1" applyFont="1" applyFill="1" applyBorder="1" applyAlignment="1">
      <alignment horizontal="center" vertical="center"/>
    </xf>
    <xf numFmtId="178" fontId="4" fillId="0" borderId="72" xfId="0" applyNumberFormat="1" applyFont="1" applyFill="1" applyBorder="1" applyAlignment="1">
      <alignment vertical="center" wrapText="1"/>
    </xf>
    <xf numFmtId="0" fontId="37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vertical="center" wrapText="1"/>
    </xf>
    <xf numFmtId="0" fontId="37" fillId="0" borderId="61" xfId="0" applyFont="1" applyFill="1" applyBorder="1" applyAlignment="1">
      <alignment horizontal="left" vertical="center" wrapText="1"/>
    </xf>
    <xf numFmtId="58" fontId="5" fillId="0" borderId="77" xfId="0" applyNumberFormat="1" applyFont="1" applyFill="1" applyBorder="1" applyAlignment="1">
      <alignment horizontal="center" vertical="center"/>
    </xf>
    <xf numFmtId="58" fontId="5" fillId="0" borderId="78" xfId="0" applyNumberFormat="1" applyFont="1" applyFill="1" applyBorder="1" applyAlignment="1">
      <alignment horizontal="center" vertical="center"/>
    </xf>
    <xf numFmtId="58" fontId="5" fillId="0" borderId="65" xfId="0" applyNumberFormat="1" applyFont="1" applyFill="1" applyBorder="1" applyAlignment="1">
      <alignment horizontal="center" vertical="center"/>
    </xf>
    <xf numFmtId="178" fontId="4" fillId="0" borderId="73" xfId="0" applyNumberFormat="1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 wrapText="1"/>
    </xf>
    <xf numFmtId="0" fontId="5" fillId="0" borderId="8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tabSelected="1" zoomScaleSheetLayoutView="100" workbookViewId="0" topLeftCell="A25">
      <selection activeCell="I50" sqref="I50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9"/>
    </row>
    <row r="2" spans="1:12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 t="s">
        <v>2</v>
      </c>
      <c r="L2" s="90"/>
    </row>
    <row r="3" spans="1:12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91"/>
      <c r="J3" s="92"/>
      <c r="K3" s="93" t="s">
        <v>11</v>
      </c>
      <c r="L3" s="94" t="s">
        <v>12</v>
      </c>
    </row>
    <row r="4" spans="1:12" ht="12.75">
      <c r="A4" s="14"/>
      <c r="B4" s="15"/>
      <c r="C4" s="16"/>
      <c r="D4" s="17"/>
      <c r="E4" s="17"/>
      <c r="F4" s="17"/>
      <c r="G4" s="17"/>
      <c r="H4" s="17"/>
      <c r="I4" s="95"/>
      <c r="J4" s="96"/>
      <c r="K4" s="97"/>
      <c r="L4" s="98"/>
    </row>
    <row r="5" spans="1:12" ht="12.75" customHeight="1">
      <c r="A5" s="18" t="s">
        <v>13</v>
      </c>
      <c r="B5" s="19" t="s">
        <v>14</v>
      </c>
      <c r="C5" s="20">
        <v>44567</v>
      </c>
      <c r="D5" s="21">
        <f>$C$5+4</f>
        <v>44571</v>
      </c>
      <c r="E5" s="21">
        <f>$C5+4</f>
        <v>44571</v>
      </c>
      <c r="F5" s="21">
        <f>$C5+5</f>
        <v>44572</v>
      </c>
      <c r="G5" s="21">
        <f>$C5+6</f>
        <v>44573</v>
      </c>
      <c r="H5" s="21">
        <f>$C5+6</f>
        <v>44573</v>
      </c>
      <c r="I5" s="99"/>
      <c r="J5" s="100"/>
      <c r="K5" s="101" t="s">
        <v>15</v>
      </c>
      <c r="L5" s="98" t="s">
        <v>16</v>
      </c>
    </row>
    <row r="6" spans="1:12" s="1" customFormat="1" ht="12.75">
      <c r="A6" s="18" t="s">
        <v>17</v>
      </c>
      <c r="B6" s="19" t="s">
        <v>18</v>
      </c>
      <c r="C6" s="20">
        <f>C5+7</f>
        <v>44574</v>
      </c>
      <c r="D6" s="21">
        <f>$C$6+4</f>
        <v>44578</v>
      </c>
      <c r="E6" s="21">
        <f>$C6+4</f>
        <v>44578</v>
      </c>
      <c r="F6" s="21">
        <f>$C6+5</f>
        <v>44579</v>
      </c>
      <c r="G6" s="21">
        <f>$C6+6</f>
        <v>44580</v>
      </c>
      <c r="H6" s="21">
        <f>$C6+6</f>
        <v>44580</v>
      </c>
      <c r="I6" s="99"/>
      <c r="J6" s="100"/>
      <c r="K6" s="101" t="s">
        <v>19</v>
      </c>
      <c r="L6" s="98" t="s">
        <v>20</v>
      </c>
    </row>
    <row r="7" spans="1:12" s="1" customFormat="1" ht="12.75">
      <c r="A7" s="22" t="s">
        <v>21</v>
      </c>
      <c r="B7" s="19" t="s">
        <v>22</v>
      </c>
      <c r="C7" s="23">
        <f>C6+7</f>
        <v>44581</v>
      </c>
      <c r="D7" s="21">
        <f aca="true" t="shared" si="0" ref="C7:H7">D6+7</f>
        <v>44585</v>
      </c>
      <c r="E7" s="21">
        <f t="shared" si="0"/>
        <v>44585</v>
      </c>
      <c r="F7" s="21">
        <f t="shared" si="0"/>
        <v>44586</v>
      </c>
      <c r="G7" s="21">
        <f t="shared" si="0"/>
        <v>44587</v>
      </c>
      <c r="H7" s="21">
        <f t="shared" si="0"/>
        <v>44587</v>
      </c>
      <c r="I7" s="99"/>
      <c r="J7" s="100"/>
      <c r="K7" s="101" t="s">
        <v>23</v>
      </c>
      <c r="L7" s="98" t="s">
        <v>24</v>
      </c>
    </row>
    <row r="8" spans="1:12" s="1" customFormat="1" ht="13.5">
      <c r="A8" s="24" t="s">
        <v>13</v>
      </c>
      <c r="B8" s="25" t="s">
        <v>25</v>
      </c>
      <c r="C8" s="26">
        <f>C7+7</f>
        <v>44588</v>
      </c>
      <c r="D8" s="27">
        <f aca="true" t="shared" si="1" ref="C8:H8">D7+7</f>
        <v>44592</v>
      </c>
      <c r="E8" s="27">
        <f t="shared" si="1"/>
        <v>44592</v>
      </c>
      <c r="F8" s="27">
        <f t="shared" si="1"/>
        <v>44593</v>
      </c>
      <c r="G8" s="27">
        <f t="shared" si="1"/>
        <v>44594</v>
      </c>
      <c r="H8" s="27">
        <f t="shared" si="1"/>
        <v>44594</v>
      </c>
      <c r="I8" s="55"/>
      <c r="J8" s="102"/>
      <c r="K8" s="103"/>
      <c r="L8" s="104"/>
    </row>
    <row r="9" spans="1:12" s="1" customFormat="1" ht="13.5">
      <c r="A9" s="28" t="s">
        <v>26</v>
      </c>
      <c r="B9" s="29"/>
      <c r="C9" s="30"/>
      <c r="D9" s="30"/>
      <c r="E9" s="30"/>
      <c r="F9" s="30"/>
      <c r="G9" s="30"/>
      <c r="H9" s="30"/>
      <c r="I9" s="30"/>
      <c r="J9" s="105"/>
      <c r="K9" s="30" t="s">
        <v>2</v>
      </c>
      <c r="L9" s="106"/>
    </row>
    <row r="10" spans="1:12" ht="12.75">
      <c r="A10" s="31" t="s">
        <v>3</v>
      </c>
      <c r="B10" s="32" t="s">
        <v>4</v>
      </c>
      <c r="C10" s="33" t="s">
        <v>27</v>
      </c>
      <c r="D10" s="33" t="s">
        <v>28</v>
      </c>
      <c r="E10" s="33" t="s">
        <v>29</v>
      </c>
      <c r="F10" s="33" t="s">
        <v>30</v>
      </c>
      <c r="G10" s="34"/>
      <c r="H10" s="35"/>
      <c r="I10" s="107"/>
      <c r="J10" s="108"/>
      <c r="K10" s="109" t="s">
        <v>11</v>
      </c>
      <c r="L10" s="110" t="s">
        <v>31</v>
      </c>
    </row>
    <row r="11" spans="1:12" ht="12.75">
      <c r="A11" s="14"/>
      <c r="B11" s="15"/>
      <c r="C11" s="16"/>
      <c r="D11" s="17"/>
      <c r="E11" s="17"/>
      <c r="F11" s="17"/>
      <c r="G11" s="36"/>
      <c r="H11" s="37"/>
      <c r="I11" s="95"/>
      <c r="J11" s="111"/>
      <c r="K11" s="97"/>
      <c r="L11" s="98"/>
    </row>
    <row r="12" spans="1:12" ht="12.75">
      <c r="A12" s="18" t="s">
        <v>32</v>
      </c>
      <c r="B12" s="19" t="s">
        <v>33</v>
      </c>
      <c r="C12" s="20">
        <v>44565</v>
      </c>
      <c r="D12" s="21">
        <f>$C12+6</f>
        <v>44571</v>
      </c>
      <c r="E12" s="21">
        <f>$C12+7</f>
        <v>44572</v>
      </c>
      <c r="F12" s="21">
        <f>$C12+9</f>
        <v>44574</v>
      </c>
      <c r="G12" s="21"/>
      <c r="H12" s="21"/>
      <c r="I12" s="99"/>
      <c r="J12" s="100"/>
      <c r="K12" s="101" t="s">
        <v>15</v>
      </c>
      <c r="L12" s="98" t="s">
        <v>34</v>
      </c>
    </row>
    <row r="13" spans="1:12" s="1" customFormat="1" ht="12.75">
      <c r="A13" s="18" t="s">
        <v>35</v>
      </c>
      <c r="B13" s="19" t="s">
        <v>36</v>
      </c>
      <c r="C13" s="20">
        <f aca="true" t="shared" si="2" ref="C13:C15">C12+7</f>
        <v>44572</v>
      </c>
      <c r="D13" s="21">
        <f aca="true" t="shared" si="3" ref="C13:G13">D12+7</f>
        <v>44578</v>
      </c>
      <c r="E13" s="21">
        <f t="shared" si="3"/>
        <v>44579</v>
      </c>
      <c r="F13" s="21">
        <f t="shared" si="3"/>
        <v>44581</v>
      </c>
      <c r="G13" s="21"/>
      <c r="H13" s="21"/>
      <c r="I13" s="99"/>
      <c r="J13" s="100"/>
      <c r="K13" s="101" t="s">
        <v>19</v>
      </c>
      <c r="L13" s="98" t="s">
        <v>37</v>
      </c>
    </row>
    <row r="14" spans="1:12" s="1" customFormat="1" ht="12.75">
      <c r="A14" s="18" t="s">
        <v>38</v>
      </c>
      <c r="B14" s="19" t="s">
        <v>39</v>
      </c>
      <c r="C14" s="20">
        <f t="shared" si="2"/>
        <v>44579</v>
      </c>
      <c r="D14" s="21">
        <f aca="true" t="shared" si="4" ref="C14:G14">D13+7</f>
        <v>44585</v>
      </c>
      <c r="E14" s="21">
        <f t="shared" si="4"/>
        <v>44586</v>
      </c>
      <c r="F14" s="21">
        <f t="shared" si="4"/>
        <v>44588</v>
      </c>
      <c r="G14" s="21"/>
      <c r="H14" s="21"/>
      <c r="I14" s="99"/>
      <c r="J14" s="100"/>
      <c r="K14" s="101" t="s">
        <v>23</v>
      </c>
      <c r="L14" s="98" t="s">
        <v>40</v>
      </c>
    </row>
    <row r="15" spans="1:12" s="1" customFormat="1" ht="13.5">
      <c r="A15" s="38" t="s">
        <v>35</v>
      </c>
      <c r="B15" s="25" t="s">
        <v>41</v>
      </c>
      <c r="C15" s="39">
        <f t="shared" si="2"/>
        <v>44586</v>
      </c>
      <c r="D15" s="27">
        <f aca="true" t="shared" si="5" ref="C15:G15">D14+7</f>
        <v>44592</v>
      </c>
      <c r="E15" s="27">
        <f t="shared" si="5"/>
        <v>44593</v>
      </c>
      <c r="F15" s="27">
        <f t="shared" si="5"/>
        <v>44595</v>
      </c>
      <c r="G15" s="27"/>
      <c r="H15" s="27"/>
      <c r="I15" s="102"/>
      <c r="J15" s="112"/>
      <c r="K15" s="113"/>
      <c r="L15" s="104"/>
    </row>
    <row r="16" spans="1:12" s="1" customFormat="1" ht="13.5">
      <c r="A16" s="40" t="s">
        <v>42</v>
      </c>
      <c r="B16" s="41"/>
      <c r="C16" s="28"/>
      <c r="D16" s="42"/>
      <c r="E16" s="42"/>
      <c r="F16" s="42"/>
      <c r="G16" s="42"/>
      <c r="H16" s="42"/>
      <c r="I16" s="42"/>
      <c r="J16" s="42"/>
      <c r="K16" s="42" t="s">
        <v>43</v>
      </c>
      <c r="L16" s="114"/>
    </row>
    <row r="17" spans="1:12" s="1" customFormat="1" ht="12.75">
      <c r="A17" s="11" t="s">
        <v>3</v>
      </c>
      <c r="B17" s="12" t="s">
        <v>4</v>
      </c>
      <c r="C17" s="13" t="s">
        <v>5</v>
      </c>
      <c r="D17" s="13" t="s">
        <v>44</v>
      </c>
      <c r="E17" s="13" t="s">
        <v>45</v>
      </c>
      <c r="F17" s="13" t="s">
        <v>46</v>
      </c>
      <c r="G17" s="43" t="s">
        <v>47</v>
      </c>
      <c r="H17" s="13" t="s">
        <v>48</v>
      </c>
      <c r="I17" s="91" t="s">
        <v>49</v>
      </c>
      <c r="J17" s="92"/>
      <c r="K17" s="93" t="s">
        <v>11</v>
      </c>
      <c r="L17" s="94" t="s">
        <v>50</v>
      </c>
    </row>
    <row r="18" spans="1:15" s="2" customFormat="1" ht="14.25" customHeight="1">
      <c r="A18" s="14"/>
      <c r="B18" s="15"/>
      <c r="C18" s="16"/>
      <c r="D18" s="17"/>
      <c r="E18" s="16"/>
      <c r="F18" s="17"/>
      <c r="G18" s="37"/>
      <c r="H18" s="17"/>
      <c r="I18" s="95"/>
      <c r="J18" s="96"/>
      <c r="K18" s="97"/>
      <c r="L18" s="98"/>
      <c r="M18" s="1"/>
      <c r="N18" s="1"/>
      <c r="O18" s="1"/>
    </row>
    <row r="19" spans="1:15" s="2" customFormat="1" ht="14.25" customHeight="1">
      <c r="A19" s="44" t="s">
        <v>51</v>
      </c>
      <c r="B19" s="45" t="s">
        <v>52</v>
      </c>
      <c r="C19" s="21">
        <v>44567</v>
      </c>
      <c r="D19" s="21">
        <f>C19+3</f>
        <v>44570</v>
      </c>
      <c r="E19" s="21">
        <f>C19+4</f>
        <v>44571</v>
      </c>
      <c r="F19" s="21">
        <f>C19+5</f>
        <v>44572</v>
      </c>
      <c r="G19" s="21">
        <f>C19+5</f>
        <v>44572</v>
      </c>
      <c r="H19" s="21">
        <f>C19+6</f>
        <v>44573</v>
      </c>
      <c r="I19" s="115">
        <f>C19+7</f>
        <v>44574</v>
      </c>
      <c r="J19" s="116"/>
      <c r="K19" s="101" t="s">
        <v>15</v>
      </c>
      <c r="L19" s="98" t="s">
        <v>40</v>
      </c>
      <c r="M19" s="1"/>
      <c r="N19" s="1"/>
      <c r="O19" s="1"/>
    </row>
    <row r="20" spans="1:254" s="3" customFormat="1" ht="14.25" customHeight="1">
      <c r="A20" s="44" t="s">
        <v>53</v>
      </c>
      <c r="B20" s="45" t="s">
        <v>54</v>
      </c>
      <c r="C20" s="21">
        <f>C19+7</f>
        <v>44574</v>
      </c>
      <c r="D20" s="21">
        <f aca="true" t="shared" si="6" ref="C20:I20">D19+7</f>
        <v>44577</v>
      </c>
      <c r="E20" s="21">
        <f t="shared" si="6"/>
        <v>44578</v>
      </c>
      <c r="F20" s="21">
        <f t="shared" si="6"/>
        <v>44579</v>
      </c>
      <c r="G20" s="21">
        <f t="shared" si="6"/>
        <v>44579</v>
      </c>
      <c r="H20" s="21">
        <f t="shared" si="6"/>
        <v>44580</v>
      </c>
      <c r="I20" s="115">
        <f t="shared" si="6"/>
        <v>44581</v>
      </c>
      <c r="J20" s="116"/>
      <c r="K20" s="101" t="s">
        <v>19</v>
      </c>
      <c r="L20" s="98" t="s">
        <v>20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12" ht="14.25" customHeight="1">
      <c r="A21" s="44" t="s">
        <v>51</v>
      </c>
      <c r="B21" s="46" t="s">
        <v>55</v>
      </c>
      <c r="C21" s="21">
        <f>C20+7</f>
        <v>44581</v>
      </c>
      <c r="D21" s="21">
        <f aca="true" t="shared" si="7" ref="D21:I21">D20+7</f>
        <v>44584</v>
      </c>
      <c r="E21" s="21">
        <f t="shared" si="7"/>
        <v>44585</v>
      </c>
      <c r="F21" s="21">
        <f t="shared" si="7"/>
        <v>44586</v>
      </c>
      <c r="G21" s="21">
        <f t="shared" si="7"/>
        <v>44586</v>
      </c>
      <c r="H21" s="21">
        <f t="shared" si="7"/>
        <v>44587</v>
      </c>
      <c r="I21" s="21">
        <f t="shared" si="7"/>
        <v>44588</v>
      </c>
      <c r="J21" s="115"/>
      <c r="K21" s="101" t="s">
        <v>23</v>
      </c>
      <c r="L21" s="98" t="s">
        <v>56</v>
      </c>
    </row>
    <row r="22" spans="1:12" ht="14.25" customHeight="1">
      <c r="A22" s="44" t="s">
        <v>57</v>
      </c>
      <c r="B22" s="46" t="s">
        <v>58</v>
      </c>
      <c r="C22" s="47">
        <f aca="true" t="shared" si="8" ref="C22:I22">C21+7</f>
        <v>44588</v>
      </c>
      <c r="D22" s="47">
        <f t="shared" si="8"/>
        <v>44591</v>
      </c>
      <c r="E22" s="47">
        <f t="shared" si="8"/>
        <v>44592</v>
      </c>
      <c r="F22" s="47">
        <f t="shared" si="8"/>
        <v>44593</v>
      </c>
      <c r="G22" s="47">
        <f t="shared" si="8"/>
        <v>44593</v>
      </c>
      <c r="H22" s="47">
        <f t="shared" si="8"/>
        <v>44594</v>
      </c>
      <c r="I22" s="117">
        <f t="shared" si="8"/>
        <v>44595</v>
      </c>
      <c r="J22" s="118"/>
      <c r="K22" s="119"/>
      <c r="L22" s="120"/>
    </row>
    <row r="23" spans="1:13" s="1" customFormat="1" ht="14.25" customHeight="1">
      <c r="A23" s="48" t="s">
        <v>59</v>
      </c>
      <c r="B23" s="49"/>
      <c r="C23" s="50"/>
      <c r="D23" s="50"/>
      <c r="E23" s="50"/>
      <c r="F23" s="50"/>
      <c r="G23" s="50"/>
      <c r="H23" s="50"/>
      <c r="I23" s="50"/>
      <c r="J23" s="50"/>
      <c r="K23" s="121" t="s">
        <v>60</v>
      </c>
      <c r="L23" s="122"/>
      <c r="M23" s="123"/>
    </row>
    <row r="24" spans="1:12" ht="14.25" customHeight="1">
      <c r="A24" s="31" t="s">
        <v>3</v>
      </c>
      <c r="B24" s="32" t="s">
        <v>4</v>
      </c>
      <c r="C24" s="33" t="s">
        <v>61</v>
      </c>
      <c r="D24" s="35" t="s">
        <v>62</v>
      </c>
      <c r="E24" s="35" t="s">
        <v>63</v>
      </c>
      <c r="F24" s="33" t="s">
        <v>64</v>
      </c>
      <c r="G24" s="35"/>
      <c r="H24" s="35"/>
      <c r="I24" s="32"/>
      <c r="J24" s="124"/>
      <c r="K24" s="93" t="s">
        <v>11</v>
      </c>
      <c r="L24" s="94" t="s">
        <v>65</v>
      </c>
    </row>
    <row r="25" spans="1:15" s="4" customFormat="1" ht="14.25" customHeight="1">
      <c r="A25" s="14"/>
      <c r="B25" s="15"/>
      <c r="C25" s="16"/>
      <c r="D25" s="37"/>
      <c r="E25" s="37"/>
      <c r="F25" s="16"/>
      <c r="G25" s="37"/>
      <c r="H25" s="37"/>
      <c r="I25" s="15"/>
      <c r="J25" s="125"/>
      <c r="K25" s="97"/>
      <c r="L25" s="98"/>
      <c r="M25" s="126"/>
      <c r="N25" s="127"/>
      <c r="O25" s="127"/>
    </row>
    <row r="26" spans="1:17" s="5" customFormat="1" ht="14.25" customHeight="1">
      <c r="A26" s="44" t="s">
        <v>66</v>
      </c>
      <c r="B26" s="51" t="s">
        <v>58</v>
      </c>
      <c r="C26" s="16">
        <v>44564</v>
      </c>
      <c r="D26" s="52">
        <f>$C26+5</f>
        <v>44569</v>
      </c>
      <c r="E26" s="52">
        <f>$C26+6</f>
        <v>44570</v>
      </c>
      <c r="F26" s="16">
        <f>$C26+7</f>
        <v>44571</v>
      </c>
      <c r="G26" s="16"/>
      <c r="H26" s="16"/>
      <c r="I26" s="15"/>
      <c r="J26" s="128"/>
      <c r="K26" s="101" t="s">
        <v>15</v>
      </c>
      <c r="L26" s="98" t="s">
        <v>67</v>
      </c>
      <c r="O26" s="127"/>
      <c r="P26" s="127"/>
      <c r="Q26" s="127"/>
    </row>
    <row r="27" spans="1:17" s="5" customFormat="1" ht="14.25" customHeight="1">
      <c r="A27" s="44" t="s">
        <v>68</v>
      </c>
      <c r="B27" s="51" t="s">
        <v>58</v>
      </c>
      <c r="C27" s="16">
        <f>C26+7</f>
        <v>44571</v>
      </c>
      <c r="D27" s="16">
        <f>D26+7</f>
        <v>44576</v>
      </c>
      <c r="E27" s="16">
        <f>E26+7</f>
        <v>44577</v>
      </c>
      <c r="F27" s="16">
        <f>F26+7</f>
        <v>44578</v>
      </c>
      <c r="G27" s="16"/>
      <c r="H27" s="16"/>
      <c r="I27" s="129"/>
      <c r="J27" s="129"/>
      <c r="K27" s="101" t="s">
        <v>19</v>
      </c>
      <c r="L27" s="98" t="s">
        <v>69</v>
      </c>
      <c r="O27" s="126"/>
      <c r="P27" s="127"/>
      <c r="Q27" s="127"/>
    </row>
    <row r="28" spans="1:17" s="5" customFormat="1" ht="14.25" customHeight="1">
      <c r="A28" s="53" t="s">
        <v>66</v>
      </c>
      <c r="B28" s="54" t="s">
        <v>70</v>
      </c>
      <c r="C28" s="55">
        <f>C27+7</f>
        <v>44578</v>
      </c>
      <c r="D28" s="55">
        <f>D27+7</f>
        <v>44583</v>
      </c>
      <c r="E28" s="55">
        <f>E27+7</f>
        <v>44584</v>
      </c>
      <c r="F28" s="55">
        <f>F27+7</f>
        <v>44585</v>
      </c>
      <c r="G28" s="55"/>
      <c r="H28" s="55"/>
      <c r="I28" s="102"/>
      <c r="J28" s="102"/>
      <c r="K28" s="130" t="s">
        <v>23</v>
      </c>
      <c r="L28" s="131" t="s">
        <v>71</v>
      </c>
      <c r="O28" s="127"/>
      <c r="P28" s="127"/>
      <c r="Q28" s="127"/>
    </row>
    <row r="29" spans="1:17" s="5" customFormat="1" ht="14.25" customHeight="1">
      <c r="A29" s="44" t="s">
        <v>68</v>
      </c>
      <c r="B29" s="51" t="s">
        <v>70</v>
      </c>
      <c r="C29" s="21">
        <f>C28+7</f>
        <v>44585</v>
      </c>
      <c r="D29" s="21">
        <f>D28+7</f>
        <v>44590</v>
      </c>
      <c r="E29" s="21">
        <f>E28+7</f>
        <v>44591</v>
      </c>
      <c r="F29" s="21">
        <f>F28+7</f>
        <v>44592</v>
      </c>
      <c r="G29" s="21"/>
      <c r="H29" s="21"/>
      <c r="I29" s="16"/>
      <c r="J29" s="99"/>
      <c r="K29" s="119"/>
      <c r="L29" s="120"/>
      <c r="O29" s="1"/>
      <c r="P29" s="1"/>
      <c r="Q29" s="1"/>
    </row>
    <row r="30" spans="1:17" s="5" customFormat="1" ht="14.25" customHeight="1">
      <c r="A30" s="56" t="s">
        <v>66</v>
      </c>
      <c r="B30" s="57" t="s">
        <v>72</v>
      </c>
      <c r="C30" s="58">
        <f>C29+7</f>
        <v>44592</v>
      </c>
      <c r="D30" s="59">
        <f>D29+7</f>
        <v>44597</v>
      </c>
      <c r="E30" s="59">
        <f>E29+7</f>
        <v>44598</v>
      </c>
      <c r="F30" s="59">
        <f>F29+7</f>
        <v>44599</v>
      </c>
      <c r="G30" s="47"/>
      <c r="H30" s="47"/>
      <c r="I30" s="117"/>
      <c r="J30" s="118"/>
      <c r="K30" s="132"/>
      <c r="L30" s="133"/>
      <c r="O30" s="1"/>
      <c r="P30" s="1"/>
      <c r="Q30" s="1"/>
    </row>
    <row r="31" spans="1:13" s="1" customFormat="1" ht="14.25" customHeight="1">
      <c r="A31" s="48" t="s">
        <v>73</v>
      </c>
      <c r="B31" s="60"/>
      <c r="C31" s="49"/>
      <c r="D31" s="61"/>
      <c r="E31" s="61"/>
      <c r="F31" s="61"/>
      <c r="G31" s="50"/>
      <c r="H31" s="50"/>
      <c r="I31" s="50"/>
      <c r="J31" s="50"/>
      <c r="K31" s="121" t="s">
        <v>74</v>
      </c>
      <c r="L31" s="122"/>
      <c r="M31" s="123"/>
    </row>
    <row r="32" spans="1:12" ht="14.25" customHeight="1">
      <c r="A32" s="31" t="s">
        <v>3</v>
      </c>
      <c r="B32" s="32" t="s">
        <v>4</v>
      </c>
      <c r="C32" s="33" t="s">
        <v>61</v>
      </c>
      <c r="D32" s="35" t="s">
        <v>75</v>
      </c>
      <c r="E32" s="35" t="s">
        <v>76</v>
      </c>
      <c r="F32" s="33" t="s">
        <v>77</v>
      </c>
      <c r="G32" s="33" t="s">
        <v>78</v>
      </c>
      <c r="H32" s="33" t="s">
        <v>79</v>
      </c>
      <c r="I32" s="32"/>
      <c r="J32" s="124"/>
      <c r="K32" s="93" t="s">
        <v>11</v>
      </c>
      <c r="L32" s="94" t="s">
        <v>80</v>
      </c>
    </row>
    <row r="33" spans="1:15" s="4" customFormat="1" ht="14.25" customHeight="1">
      <c r="A33" s="14"/>
      <c r="B33" s="15"/>
      <c r="C33" s="16"/>
      <c r="D33" s="37"/>
      <c r="E33" s="37"/>
      <c r="F33" s="16"/>
      <c r="G33" s="16"/>
      <c r="H33" s="16"/>
      <c r="I33" s="15"/>
      <c r="J33" s="125"/>
      <c r="K33" s="97"/>
      <c r="L33" s="98"/>
      <c r="M33" s="126"/>
      <c r="N33" s="127"/>
      <c r="O33" s="127"/>
    </row>
    <row r="34" spans="1:17" s="5" customFormat="1" ht="14.25" customHeight="1">
      <c r="A34" s="62" t="s">
        <v>81</v>
      </c>
      <c r="B34" s="63" t="s">
        <v>82</v>
      </c>
      <c r="C34" s="16">
        <v>44564</v>
      </c>
      <c r="D34" s="16">
        <f>C34+3</f>
        <v>44567</v>
      </c>
      <c r="E34" s="16">
        <f>C34+5</f>
        <v>44569</v>
      </c>
      <c r="F34" s="16">
        <f>C34+6</f>
        <v>44570</v>
      </c>
      <c r="G34" s="16">
        <f>C34+7</f>
        <v>44571</v>
      </c>
      <c r="H34" s="16">
        <f>C34+8</f>
        <v>44572</v>
      </c>
      <c r="I34" s="15"/>
      <c r="J34" s="128"/>
      <c r="K34" s="101" t="s">
        <v>15</v>
      </c>
      <c r="L34" s="98" t="s">
        <v>83</v>
      </c>
      <c r="O34" s="127"/>
      <c r="P34" s="127"/>
      <c r="Q34" s="127"/>
    </row>
    <row r="35" spans="1:17" s="5" customFormat="1" ht="14.25" customHeight="1">
      <c r="A35" s="62" t="s">
        <v>84</v>
      </c>
      <c r="B35" s="63" t="s">
        <v>82</v>
      </c>
      <c r="C35" s="27">
        <f aca="true" t="shared" si="9" ref="C35:H35">C34+7</f>
        <v>44571</v>
      </c>
      <c r="D35" s="27">
        <f t="shared" si="9"/>
        <v>44574</v>
      </c>
      <c r="E35" s="27">
        <f t="shared" si="9"/>
        <v>44576</v>
      </c>
      <c r="F35" s="27">
        <f t="shared" si="9"/>
        <v>44577</v>
      </c>
      <c r="G35" s="27">
        <f t="shared" si="9"/>
        <v>44578</v>
      </c>
      <c r="H35" s="27">
        <f t="shared" si="9"/>
        <v>44579</v>
      </c>
      <c r="I35" s="129"/>
      <c r="J35" s="129"/>
      <c r="K35" s="101" t="s">
        <v>19</v>
      </c>
      <c r="L35" s="98" t="s">
        <v>37</v>
      </c>
      <c r="O35" s="126"/>
      <c r="P35" s="127"/>
      <c r="Q35" s="127"/>
    </row>
    <row r="36" spans="1:17" s="5" customFormat="1" ht="14.25" customHeight="1">
      <c r="A36" s="62" t="s">
        <v>85</v>
      </c>
      <c r="B36" s="63" t="s">
        <v>82</v>
      </c>
      <c r="C36" s="21">
        <f aca="true" t="shared" si="10" ref="C36:H36">C35+7</f>
        <v>44578</v>
      </c>
      <c r="D36" s="21">
        <f t="shared" si="10"/>
        <v>44581</v>
      </c>
      <c r="E36" s="21">
        <f t="shared" si="10"/>
        <v>44583</v>
      </c>
      <c r="F36" s="21">
        <f t="shared" si="10"/>
        <v>44584</v>
      </c>
      <c r="G36" s="21">
        <f t="shared" si="10"/>
        <v>44585</v>
      </c>
      <c r="H36" s="21">
        <f t="shared" si="10"/>
        <v>44586</v>
      </c>
      <c r="I36" s="16"/>
      <c r="J36" s="99"/>
      <c r="K36" s="101" t="s">
        <v>23</v>
      </c>
      <c r="L36" s="98" t="s">
        <v>86</v>
      </c>
      <c r="O36" s="127"/>
      <c r="P36" s="127"/>
      <c r="Q36" s="127"/>
    </row>
    <row r="37" spans="1:17" s="5" customFormat="1" ht="14.25" customHeight="1">
      <c r="A37" s="62" t="s">
        <v>87</v>
      </c>
      <c r="B37" s="63" t="s">
        <v>88</v>
      </c>
      <c r="C37" s="21">
        <f aca="true" t="shared" si="11" ref="C37:H37">C36+7</f>
        <v>44585</v>
      </c>
      <c r="D37" s="21">
        <f t="shared" si="11"/>
        <v>44588</v>
      </c>
      <c r="E37" s="21">
        <f t="shared" si="11"/>
        <v>44590</v>
      </c>
      <c r="F37" s="21">
        <f t="shared" si="11"/>
        <v>44591</v>
      </c>
      <c r="G37" s="21">
        <f t="shared" si="11"/>
        <v>44592</v>
      </c>
      <c r="H37" s="21">
        <f t="shared" si="11"/>
        <v>44593</v>
      </c>
      <c r="I37" s="16"/>
      <c r="J37" s="99"/>
      <c r="K37" s="101"/>
      <c r="L37" s="98"/>
      <c r="O37" s="127"/>
      <c r="P37" s="127"/>
      <c r="Q37" s="127"/>
    </row>
    <row r="38" spans="1:17" s="5" customFormat="1" ht="14.25" customHeight="1">
      <c r="A38" s="64" t="s">
        <v>89</v>
      </c>
      <c r="B38" s="65" t="s">
        <v>88</v>
      </c>
      <c r="C38" s="58">
        <f aca="true" t="shared" si="12" ref="C38:H38">C37+7</f>
        <v>44592</v>
      </c>
      <c r="D38" s="58">
        <f t="shared" si="12"/>
        <v>44595</v>
      </c>
      <c r="E38" s="58">
        <f t="shared" si="12"/>
        <v>44597</v>
      </c>
      <c r="F38" s="58">
        <f t="shared" si="12"/>
        <v>44598</v>
      </c>
      <c r="G38" s="58">
        <f t="shared" si="12"/>
        <v>44599</v>
      </c>
      <c r="H38" s="58">
        <f t="shared" si="12"/>
        <v>44600</v>
      </c>
      <c r="I38" s="117"/>
      <c r="J38" s="118"/>
      <c r="K38" s="134"/>
      <c r="L38" s="135"/>
      <c r="O38" s="127"/>
      <c r="P38" s="127"/>
      <c r="Q38" s="127"/>
    </row>
    <row r="39" spans="1:17" s="5" customFormat="1" ht="14.25" customHeight="1">
      <c r="A39" s="48" t="s">
        <v>90</v>
      </c>
      <c r="B39" s="60"/>
      <c r="C39" s="49"/>
      <c r="D39" s="61"/>
      <c r="E39" s="61"/>
      <c r="F39" s="61"/>
      <c r="G39" s="61"/>
      <c r="H39" s="61"/>
      <c r="I39" s="50"/>
      <c r="J39" s="136"/>
      <c r="K39" s="50" t="s">
        <v>91</v>
      </c>
      <c r="L39" s="137"/>
      <c r="O39" s="1"/>
      <c r="P39" s="1"/>
      <c r="Q39" s="1"/>
    </row>
    <row r="40" spans="1:17" s="5" customFormat="1" ht="14.25" customHeight="1">
      <c r="A40" s="11" t="s">
        <v>3</v>
      </c>
      <c r="B40" s="12" t="s">
        <v>4</v>
      </c>
      <c r="C40" s="13" t="s">
        <v>92</v>
      </c>
      <c r="D40" s="33" t="s">
        <v>93</v>
      </c>
      <c r="E40" s="33" t="s">
        <v>94</v>
      </c>
      <c r="F40" s="33" t="s">
        <v>95</v>
      </c>
      <c r="G40" s="33" t="s">
        <v>96</v>
      </c>
      <c r="H40" s="35" t="s">
        <v>97</v>
      </c>
      <c r="I40" s="107" t="s">
        <v>98</v>
      </c>
      <c r="J40" s="138"/>
      <c r="K40" s="93" t="s">
        <v>11</v>
      </c>
      <c r="L40" s="94" t="s">
        <v>99</v>
      </c>
      <c r="O40" s="1"/>
      <c r="P40" s="1"/>
      <c r="Q40" s="1"/>
    </row>
    <row r="41" spans="1:15" s="5" customFormat="1" ht="14.25" customHeight="1">
      <c r="A41" s="14"/>
      <c r="B41" s="15"/>
      <c r="C41" s="17"/>
      <c r="D41" s="16"/>
      <c r="E41" s="17"/>
      <c r="F41" s="17"/>
      <c r="G41" s="17"/>
      <c r="H41" s="37"/>
      <c r="I41" s="95"/>
      <c r="J41" s="96"/>
      <c r="K41" s="97"/>
      <c r="L41" s="98"/>
      <c r="M41" s="1"/>
      <c r="N41" s="1"/>
      <c r="O41" s="1"/>
    </row>
    <row r="42" spans="1:15" s="5" customFormat="1" ht="14.25" customHeight="1">
      <c r="A42" s="66" t="s">
        <v>100</v>
      </c>
      <c r="B42" s="67" t="s">
        <v>101</v>
      </c>
      <c r="C42" s="68">
        <v>44566</v>
      </c>
      <c r="D42" s="21">
        <f>C42+4</f>
        <v>44570</v>
      </c>
      <c r="E42" s="21">
        <f>C42+5</f>
        <v>44571</v>
      </c>
      <c r="F42" s="21">
        <f>C42+6</f>
        <v>44572</v>
      </c>
      <c r="G42" s="21">
        <f>C42+7</f>
        <v>44573</v>
      </c>
      <c r="H42" s="21">
        <f>C42+8</f>
        <v>44574</v>
      </c>
      <c r="I42" s="115">
        <f>C42+9</f>
        <v>44575</v>
      </c>
      <c r="J42" s="116"/>
      <c r="K42" s="101" t="s">
        <v>15</v>
      </c>
      <c r="L42" s="98" t="s">
        <v>102</v>
      </c>
      <c r="M42" s="1"/>
      <c r="N42" s="1"/>
      <c r="O42" s="1"/>
    </row>
    <row r="43" spans="1:15" s="5" customFormat="1" ht="14.25" customHeight="1">
      <c r="A43" s="66" t="s">
        <v>100</v>
      </c>
      <c r="B43" s="67" t="s">
        <v>58</v>
      </c>
      <c r="C43" s="68">
        <f>C42+7</f>
        <v>44573</v>
      </c>
      <c r="D43" s="21">
        <f>C43+4</f>
        <v>44577</v>
      </c>
      <c r="E43" s="21">
        <f>C43+5</f>
        <v>44578</v>
      </c>
      <c r="F43" s="21">
        <f>C43+6</f>
        <v>44579</v>
      </c>
      <c r="G43" s="21">
        <f>C43+7</f>
        <v>44580</v>
      </c>
      <c r="H43" s="21">
        <f>C43+8</f>
        <v>44581</v>
      </c>
      <c r="I43" s="115">
        <f>C43+9</f>
        <v>44582</v>
      </c>
      <c r="J43" s="116"/>
      <c r="K43" s="101" t="s">
        <v>19</v>
      </c>
      <c r="L43" s="98" t="s">
        <v>103</v>
      </c>
      <c r="M43" s="1"/>
      <c r="N43" s="1"/>
      <c r="O43" s="1"/>
    </row>
    <row r="44" spans="1:15" s="5" customFormat="1" ht="14.25" customHeight="1">
      <c r="A44" s="66" t="s">
        <v>100</v>
      </c>
      <c r="B44" s="67" t="s">
        <v>70</v>
      </c>
      <c r="C44" s="68">
        <f>C43+7</f>
        <v>44580</v>
      </c>
      <c r="D44" s="21">
        <f aca="true" t="shared" si="13" ref="C44:I44">D43+7</f>
        <v>44584</v>
      </c>
      <c r="E44" s="21">
        <f t="shared" si="13"/>
        <v>44585</v>
      </c>
      <c r="F44" s="21">
        <f t="shared" si="13"/>
        <v>44586</v>
      </c>
      <c r="G44" s="21">
        <f t="shared" si="13"/>
        <v>44587</v>
      </c>
      <c r="H44" s="21">
        <f t="shared" si="13"/>
        <v>44588</v>
      </c>
      <c r="I44" s="115">
        <f t="shared" si="13"/>
        <v>44589</v>
      </c>
      <c r="J44" s="116"/>
      <c r="K44" s="101" t="s">
        <v>23</v>
      </c>
      <c r="L44" s="98" t="s">
        <v>83</v>
      </c>
      <c r="M44" s="1"/>
      <c r="N44" s="1"/>
      <c r="O44" s="1"/>
    </row>
    <row r="45" spans="1:15" s="5" customFormat="1" ht="14.25" customHeight="1">
      <c r="A45" s="69" t="s">
        <v>100</v>
      </c>
      <c r="B45" s="70" t="s">
        <v>72</v>
      </c>
      <c r="C45" s="68">
        <f>C44+7</f>
        <v>44587</v>
      </c>
      <c r="D45" s="27">
        <f aca="true" t="shared" si="14" ref="C45:I45">D44+7</f>
        <v>44591</v>
      </c>
      <c r="E45" s="27">
        <f t="shared" si="14"/>
        <v>44592</v>
      </c>
      <c r="F45" s="27">
        <f t="shared" si="14"/>
        <v>44593</v>
      </c>
      <c r="G45" s="27">
        <f t="shared" si="14"/>
        <v>44594</v>
      </c>
      <c r="H45" s="27">
        <f t="shared" si="14"/>
        <v>44595</v>
      </c>
      <c r="I45" s="102">
        <f t="shared" si="14"/>
        <v>44596</v>
      </c>
      <c r="J45" s="112"/>
      <c r="K45" s="103"/>
      <c r="L45" s="104"/>
      <c r="M45" s="1"/>
      <c r="N45" s="1"/>
      <c r="O45" s="1"/>
    </row>
    <row r="46" spans="1:26" s="6" customFormat="1" ht="14.25" customHeight="1">
      <c r="A46" s="71" t="s">
        <v>104</v>
      </c>
      <c r="B46" s="72"/>
      <c r="C46" s="72"/>
      <c r="D46" s="72"/>
      <c r="E46" s="72"/>
      <c r="F46" s="72"/>
      <c r="G46" s="72"/>
      <c r="H46" s="72"/>
      <c r="I46" s="72"/>
      <c r="J46" s="72"/>
      <c r="K46" s="72" t="s">
        <v>74</v>
      </c>
      <c r="L46" s="139"/>
      <c r="M46" s="140"/>
      <c r="N46" s="140"/>
      <c r="O46" s="140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s="5" customFormat="1" ht="14.25" customHeight="1">
      <c r="A47" s="73" t="s">
        <v>3</v>
      </c>
      <c r="B47" s="74" t="s">
        <v>4</v>
      </c>
      <c r="C47" s="75" t="s">
        <v>27</v>
      </c>
      <c r="D47" s="76" t="s">
        <v>105</v>
      </c>
      <c r="E47" s="76" t="s">
        <v>79</v>
      </c>
      <c r="F47" s="75" t="s">
        <v>106</v>
      </c>
      <c r="G47" s="76" t="s">
        <v>107</v>
      </c>
      <c r="H47" s="76"/>
      <c r="I47" s="142"/>
      <c r="J47" s="142"/>
      <c r="K47" s="93" t="s">
        <v>11</v>
      </c>
      <c r="L47" s="94" t="s">
        <v>108</v>
      </c>
      <c r="M47" s="143"/>
      <c r="N47" s="143"/>
      <c r="O47" s="143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spans="1:26" s="5" customFormat="1" ht="14.25" customHeight="1">
      <c r="A48" s="77"/>
      <c r="B48" s="51"/>
      <c r="C48" s="78"/>
      <c r="D48" s="79"/>
      <c r="E48" s="79"/>
      <c r="F48" s="78"/>
      <c r="G48" s="79"/>
      <c r="H48" s="79"/>
      <c r="I48" s="145"/>
      <c r="J48" s="145"/>
      <c r="K48" s="97"/>
      <c r="L48" s="98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spans="1:15" s="5" customFormat="1" ht="14.25" customHeight="1">
      <c r="A49" s="62" t="s">
        <v>109</v>
      </c>
      <c r="B49" s="80" t="s">
        <v>58</v>
      </c>
      <c r="C49" s="21">
        <v>44565</v>
      </c>
      <c r="D49" s="21">
        <f>C49+7</f>
        <v>44572</v>
      </c>
      <c r="E49" s="21">
        <f>C49+8</f>
        <v>44573</v>
      </c>
      <c r="F49" s="21">
        <f>C49+9</f>
        <v>44574</v>
      </c>
      <c r="G49" s="21">
        <f>C49+11</f>
        <v>44576</v>
      </c>
      <c r="H49" s="21"/>
      <c r="I49" s="115"/>
      <c r="J49" s="115"/>
      <c r="K49" s="146"/>
      <c r="L49" s="147"/>
      <c r="M49" s="1"/>
      <c r="N49" s="1"/>
      <c r="O49" s="1"/>
    </row>
    <row r="50" spans="1:15" s="5" customFormat="1" ht="14.25" customHeight="1">
      <c r="A50" s="62" t="s">
        <v>110</v>
      </c>
      <c r="B50" s="80" t="s">
        <v>58</v>
      </c>
      <c r="C50" s="21">
        <f aca="true" t="shared" si="15" ref="C50:C52">C49+7</f>
        <v>44572</v>
      </c>
      <c r="D50" s="21">
        <f>D49+7</f>
        <v>44579</v>
      </c>
      <c r="E50" s="21">
        <f>C50+8</f>
        <v>44580</v>
      </c>
      <c r="F50" s="21">
        <f>C50+9</f>
        <v>44581</v>
      </c>
      <c r="G50" s="21">
        <f>C50+11</f>
        <v>44583</v>
      </c>
      <c r="H50" s="21"/>
      <c r="I50" s="115"/>
      <c r="J50" s="115"/>
      <c r="K50" s="148" t="s">
        <v>15</v>
      </c>
      <c r="L50" s="149" t="s">
        <v>111</v>
      </c>
      <c r="M50" s="1"/>
      <c r="N50" s="1"/>
      <c r="O50" s="1"/>
    </row>
    <row r="51" spans="1:15" s="5" customFormat="1" ht="14.25" customHeight="1">
      <c r="A51" s="62" t="s">
        <v>112</v>
      </c>
      <c r="B51" s="80" t="s">
        <v>70</v>
      </c>
      <c r="C51" s="21">
        <f t="shared" si="15"/>
        <v>44579</v>
      </c>
      <c r="D51" s="21">
        <f>D50+7</f>
        <v>44586</v>
      </c>
      <c r="E51" s="21">
        <f>C51+8</f>
        <v>44587</v>
      </c>
      <c r="F51" s="21">
        <f>C51+9</f>
        <v>44588</v>
      </c>
      <c r="G51" s="21">
        <f>C51+11</f>
        <v>44590</v>
      </c>
      <c r="H51" s="21"/>
      <c r="I51" s="150"/>
      <c r="J51" s="151"/>
      <c r="K51" s="101" t="s">
        <v>19</v>
      </c>
      <c r="L51" s="98" t="s">
        <v>37</v>
      </c>
      <c r="M51" s="1"/>
      <c r="N51" s="1"/>
      <c r="O51" s="1"/>
    </row>
    <row r="52" spans="1:15" s="5" customFormat="1" ht="14.25" customHeight="1">
      <c r="A52" s="62" t="s">
        <v>113</v>
      </c>
      <c r="B52" s="80" t="s">
        <v>70</v>
      </c>
      <c r="C52" s="47">
        <f t="shared" si="15"/>
        <v>44586</v>
      </c>
      <c r="D52" s="47">
        <f aca="true" t="shared" si="16" ref="C52:H52">D51+7</f>
        <v>44593</v>
      </c>
      <c r="E52" s="47">
        <f t="shared" si="16"/>
        <v>44594</v>
      </c>
      <c r="F52" s="47">
        <f t="shared" si="16"/>
        <v>44595</v>
      </c>
      <c r="G52" s="47">
        <f t="shared" si="16"/>
        <v>44597</v>
      </c>
      <c r="H52" s="47"/>
      <c r="I52" s="47"/>
      <c r="J52" s="152"/>
      <c r="K52" s="134" t="s">
        <v>23</v>
      </c>
      <c r="L52" s="153" t="s">
        <v>40</v>
      </c>
      <c r="M52" s="1"/>
      <c r="N52" s="1"/>
      <c r="O52" s="1"/>
    </row>
    <row r="53" spans="1:15" s="5" customFormat="1" ht="14.25" customHeight="1">
      <c r="A53" s="81" t="s">
        <v>114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154"/>
      <c r="M53" s="1"/>
      <c r="N53" s="1"/>
      <c r="O53" s="1"/>
    </row>
    <row r="54" spans="1:15" s="5" customFormat="1" ht="14.25" customHeight="1">
      <c r="A54" s="83" t="s">
        <v>115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155"/>
      <c r="M54" s="1"/>
      <c r="N54" s="1"/>
      <c r="O54" s="1"/>
    </row>
    <row r="55" spans="1:12" ht="14.25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155"/>
    </row>
    <row r="56" spans="1:12" ht="14.2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156"/>
    </row>
    <row r="57" spans="1:12" ht="14.2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4.25" customHeight="1">
      <c r="A58" s="87" t="s">
        <v>116</v>
      </c>
      <c r="C58" s="88"/>
      <c r="D58" s="88"/>
      <c r="E58" s="87"/>
      <c r="F58" s="87" t="s">
        <v>117</v>
      </c>
      <c r="H58" s="87"/>
      <c r="I58" s="84"/>
      <c r="J58" s="84"/>
      <c r="K58" s="84"/>
      <c r="L58" s="84"/>
    </row>
    <row r="59" spans="1:12" ht="14.25" customHeight="1">
      <c r="A59" s="87" t="s">
        <v>118</v>
      </c>
      <c r="C59" s="88"/>
      <c r="D59" s="88"/>
      <c r="E59" s="88"/>
      <c r="F59" s="87" t="s">
        <v>119</v>
      </c>
      <c r="H59" s="87"/>
      <c r="I59" s="157"/>
      <c r="J59" s="157"/>
      <c r="K59" s="157"/>
      <c r="L59" s="157"/>
    </row>
    <row r="60" ht="14.25" customHeight="1"/>
  </sheetData>
  <sheetProtection/>
  <mergeCells count="80">
    <mergeCell ref="A1:L1"/>
    <mergeCell ref="A53:L53"/>
    <mergeCell ref="A3:A4"/>
    <mergeCell ref="A10:A11"/>
    <mergeCell ref="A17:A18"/>
    <mergeCell ref="A24:A25"/>
    <mergeCell ref="A32:A33"/>
    <mergeCell ref="A40:A41"/>
    <mergeCell ref="A47:A48"/>
    <mergeCell ref="B3:B4"/>
    <mergeCell ref="B10:B11"/>
    <mergeCell ref="B17:B18"/>
    <mergeCell ref="B24:B25"/>
    <mergeCell ref="B32:B33"/>
    <mergeCell ref="B40:B41"/>
    <mergeCell ref="B47:B48"/>
    <mergeCell ref="C3:C4"/>
    <mergeCell ref="C10:C11"/>
    <mergeCell ref="C17:C18"/>
    <mergeCell ref="C24:C25"/>
    <mergeCell ref="C32:C33"/>
    <mergeCell ref="C40:C41"/>
    <mergeCell ref="C47:C48"/>
    <mergeCell ref="D3:D4"/>
    <mergeCell ref="D10:D11"/>
    <mergeCell ref="D17:D18"/>
    <mergeCell ref="D24:D25"/>
    <mergeCell ref="D32:D33"/>
    <mergeCell ref="D40:D41"/>
    <mergeCell ref="D47:D48"/>
    <mergeCell ref="E3:E4"/>
    <mergeCell ref="E10:E11"/>
    <mergeCell ref="E17:E18"/>
    <mergeCell ref="E24:E25"/>
    <mergeCell ref="E32:E33"/>
    <mergeCell ref="E40:E41"/>
    <mergeCell ref="E47:E48"/>
    <mergeCell ref="F3:F4"/>
    <mergeCell ref="F10:F11"/>
    <mergeCell ref="F17:F18"/>
    <mergeCell ref="F24:F25"/>
    <mergeCell ref="F32:F33"/>
    <mergeCell ref="F40:F41"/>
    <mergeCell ref="F47:F48"/>
    <mergeCell ref="G3:G4"/>
    <mergeCell ref="G10:G11"/>
    <mergeCell ref="G17:G18"/>
    <mergeCell ref="G24:G25"/>
    <mergeCell ref="G32:G33"/>
    <mergeCell ref="G40:G41"/>
    <mergeCell ref="G47:G48"/>
    <mergeCell ref="H3:H4"/>
    <mergeCell ref="H10:H11"/>
    <mergeCell ref="H17:H18"/>
    <mergeCell ref="H24:H25"/>
    <mergeCell ref="H32:H33"/>
    <mergeCell ref="H40:H41"/>
    <mergeCell ref="H47:H48"/>
    <mergeCell ref="I3:I4"/>
    <mergeCell ref="I10:I11"/>
    <mergeCell ref="I17:I18"/>
    <mergeCell ref="I24:I25"/>
    <mergeCell ref="I32:I33"/>
    <mergeCell ref="I40:I41"/>
    <mergeCell ref="I47:I48"/>
    <mergeCell ref="J3:J4"/>
    <mergeCell ref="J10:J11"/>
    <mergeCell ref="J17:J18"/>
    <mergeCell ref="J24:J25"/>
    <mergeCell ref="J32:J33"/>
    <mergeCell ref="J40:J41"/>
    <mergeCell ref="J47:J48"/>
    <mergeCell ref="K3:K4"/>
    <mergeCell ref="K10:K11"/>
    <mergeCell ref="K17:K18"/>
    <mergeCell ref="K24:K25"/>
    <mergeCell ref="K32:K33"/>
    <mergeCell ref="K40:K41"/>
    <mergeCell ref="K47:K48"/>
    <mergeCell ref="A54:L56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2021-12-30T01:32:53Z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  <property fmtid="{D5CDD505-2E9C-101B-9397-08002B2CF9AE}" pid="5" name="I">
    <vt:lpwstr>13D4A55867464FC7976DF7957435CA58</vt:lpwstr>
  </property>
</Properties>
</file>