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日本偏港" sheetId="1" r:id="rId1"/>
  </sheets>
  <definedNames>
    <definedName name="_xlnm.Print_Area" localSheetId="0">'日本偏港'!$A$1:$L$61</definedName>
  </definedNames>
  <calcPr fullCalcOnLoad="1"/>
</workbook>
</file>

<file path=xl/sharedStrings.xml><?xml version="1.0" encoding="utf-8"?>
<sst xmlns="http://schemas.openxmlformats.org/spreadsheetml/2006/main" count="195" uniqueCount="121">
  <si>
    <t xml:space="preserve">                          出口整箱船期表/日本偏港-2022年5月份</t>
  </si>
  <si>
    <t xml:space="preserve">周四直航：大连-福山-水岛-广岛-细岛-志布志（一期）     </t>
  </si>
  <si>
    <t>CARRIER:神原</t>
  </si>
  <si>
    <t>船名</t>
  </si>
  <si>
    <t>航次</t>
  </si>
  <si>
    <t>大连
（周四）</t>
  </si>
  <si>
    <t>福山        （四天）</t>
  </si>
  <si>
    <t>水岛       （四天）</t>
  </si>
  <si>
    <t>广岛        （五天）</t>
  </si>
  <si>
    <t>细岛       （六天）</t>
  </si>
  <si>
    <t>志布志        （六天）</t>
  </si>
  <si>
    <t>入港时间：</t>
  </si>
  <si>
    <t>周二10:00-18:00</t>
  </si>
  <si>
    <t>神颐岛      INTEGRATIVE EARTH</t>
  </si>
  <si>
    <t>0002E</t>
  </si>
  <si>
    <t>截单时间：</t>
  </si>
  <si>
    <t>周一15:00</t>
  </si>
  <si>
    <t>琥珀岛      SCARLET ARROW</t>
  </si>
  <si>
    <t>0171E</t>
  </si>
  <si>
    <t>截货时间：</t>
  </si>
  <si>
    <t>周二9:00</t>
  </si>
  <si>
    <t>珊瑚岛      ORIENTAL ARROWW</t>
  </si>
  <si>
    <t>0164E</t>
  </si>
  <si>
    <t>截关时间：</t>
  </si>
  <si>
    <t>周三13:00</t>
  </si>
  <si>
    <t>0004E</t>
  </si>
  <si>
    <t>周二直航：大连-新泻-富山-小樽（一期）</t>
  </si>
  <si>
    <t>大连
（周二）</t>
  </si>
  <si>
    <t>新泻        （六天）</t>
  </si>
  <si>
    <t>富山        （七天）</t>
  </si>
  <si>
    <t>小樽        （九天）</t>
  </si>
  <si>
    <t>周日8:00-17:00</t>
  </si>
  <si>
    <t>神胜岛      SUSTAINABLE EARTH</t>
  </si>
  <si>
    <t>0007E</t>
  </si>
  <si>
    <t>周五9:00</t>
  </si>
  <si>
    <t>神和岛       HARMONIZED EARTH</t>
  </si>
  <si>
    <t>0006E</t>
  </si>
  <si>
    <t>周五16:00</t>
  </si>
  <si>
    <t>0008E</t>
  </si>
  <si>
    <t>周一16:00</t>
  </si>
  <si>
    <t>0009E</t>
  </si>
  <si>
    <t>周四直航：大连-伊万里-福山-水岛-高松-广岛-中关（一期）</t>
  </si>
  <si>
    <t>CARRIER:民生</t>
  </si>
  <si>
    <t>伊万里   （三天）</t>
  </si>
  <si>
    <t>福山   （四天）</t>
  </si>
  <si>
    <t>水岛
（五天）</t>
  </si>
  <si>
    <t>高松
（五天）</t>
  </si>
  <si>
    <t>广岛        （六天）</t>
  </si>
  <si>
    <t>中关   （七天）</t>
  </si>
  <si>
    <t>周二9:00-18:00</t>
  </si>
  <si>
    <t>乌江        VICTORY HONOR</t>
  </si>
  <si>
    <t>512E</t>
  </si>
  <si>
    <t>荆门        PROVIDENCE</t>
  </si>
  <si>
    <t>488E</t>
  </si>
  <si>
    <t>513E</t>
  </si>
  <si>
    <t>周三15:00</t>
  </si>
  <si>
    <t>489E</t>
  </si>
  <si>
    <t>周一直航:大连-新泻-富山-直江津（一期）</t>
  </si>
  <si>
    <t>CARRIER:天敬/高丽</t>
  </si>
  <si>
    <t>大连     （周一）</t>
  </si>
  <si>
    <t>新泻
（五天）</t>
  </si>
  <si>
    <t>富山
（六天）</t>
  </si>
  <si>
    <t>直江津
（七天）</t>
  </si>
  <si>
    <t>周五9:00-17:00</t>
  </si>
  <si>
    <t>天敬天盛    SKY FLOWER</t>
  </si>
  <si>
    <t>2207E</t>
  </si>
  <si>
    <t>周四15:00</t>
  </si>
  <si>
    <t>高丽水仙    SUNNY FREESIA</t>
  </si>
  <si>
    <t>2208E</t>
  </si>
  <si>
    <t>周五8:00</t>
  </si>
  <si>
    <t>周六12:00</t>
  </si>
  <si>
    <t>2209E</t>
  </si>
  <si>
    <t>周一直航:大连-博多-常陆那珂-仙台-八户-秋田（一期）</t>
  </si>
  <si>
    <t>CARRIER:南星/高丽</t>
  </si>
  <si>
    <t>博多
（三天）</t>
  </si>
  <si>
    <t>常陆那珂
（五天）</t>
  </si>
  <si>
    <t>仙台
（六天）</t>
  </si>
  <si>
    <t>八户
（七天）</t>
  </si>
  <si>
    <t>秋田
（八天）</t>
  </si>
  <si>
    <t>周五22:00-周六10:00</t>
  </si>
  <si>
    <t>南星伊能     SHECAN</t>
  </si>
  <si>
    <t>2206S</t>
  </si>
  <si>
    <t>周三16:00</t>
  </si>
  <si>
    <t>高丽阳光     SUNNY ACACIA</t>
  </si>
  <si>
    <t>2207S</t>
  </si>
  <si>
    <t>高丽爱丽丝   SUNNY IRIS</t>
  </si>
  <si>
    <t>周六11:00</t>
  </si>
  <si>
    <t>南星守护者   STAR RANGER</t>
  </si>
  <si>
    <t>高丽云华     SUNNY CANNA</t>
  </si>
  <si>
    <t>2208S</t>
  </si>
  <si>
    <t>周五直航：大连-博多-门司-志不志-高知-大分-响滩 （一期）</t>
  </si>
  <si>
    <t>CARRIER:长锦</t>
  </si>
  <si>
    <t>大连
（周五）</t>
  </si>
  <si>
    <t>博多
（四天）</t>
  </si>
  <si>
    <t>门司
（五天）</t>
  </si>
  <si>
    <t>志不志
（六天）</t>
  </si>
  <si>
    <t>高知
（七天）</t>
  </si>
  <si>
    <t>大分
（八天）</t>
  </si>
  <si>
    <t>响滩
（九天）</t>
  </si>
  <si>
    <t>周三8:00-18:00</t>
  </si>
  <si>
    <t>长锦宁波     NINGBO TRADER</t>
  </si>
  <si>
    <t>2213E</t>
  </si>
  <si>
    <t>周三11:00</t>
  </si>
  <si>
    <t>2214E</t>
  </si>
  <si>
    <t>周二16:00</t>
  </si>
  <si>
    <t>2215E</t>
  </si>
  <si>
    <t>2216E</t>
  </si>
  <si>
    <t>周二直航：大连-酒田-秋田-苫小牧-室兰-博多（一期）</t>
  </si>
  <si>
    <t>酒田
（七天）</t>
  </si>
  <si>
    <t>苫小牧
（九天）</t>
  </si>
  <si>
    <t>室兰
（十一天）</t>
  </si>
  <si>
    <t>博多   （十三天）</t>
  </si>
  <si>
    <t>周日13:00-周日18:00</t>
  </si>
  <si>
    <t>2206E</t>
  </si>
  <si>
    <t>周四10:00</t>
  </si>
  <si>
    <t>注：另有釜山中转至日本偏港港口如下：</t>
  </si>
  <si>
    <t>泗日、金泽、高松、石狩、熊本、德岛、大分、福山、富山、丰桥、境港、 伊万里、长崎、八代、室兰、千叶、函馆、釜石、钏路、仙台、长鹿那卡、响滩、清水、滨田、秋田、广岛、细岛、今治、岩国、川崎、水岛、依予三岛、松山、酒田、小名滨、大竹、和歌山、直江津、志不志、高知、敦贺、八户、萨摩川内、苫小牧、鹿岛、三池、德山、舞鹤、下关、新泻</t>
  </si>
  <si>
    <t>联系人：姜红</t>
  </si>
  <si>
    <t>电话：0411-82779517</t>
  </si>
  <si>
    <t>邮  箱：fcl@brightup.net</t>
  </si>
  <si>
    <t>手机：15040588945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</si>
</sst>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  <numFmt numFmtId="179" formatCode="000"/>
    <numFmt numFmtId="180" formatCode="[$-409]d/mmm;@"/>
  </numFmts>
  <fonts count="4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/>
      <right>
        <color indexed="63"/>
      </right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double"/>
      <bottom style="medium"/>
    </border>
    <border>
      <left>
        <color indexed="63"/>
      </left>
      <right style="medium"/>
      <top style="medium"/>
      <bottom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/>
      <bottom>
        <color indexed="63"/>
      </bottom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0" fillId="0" borderId="0">
      <alignment/>
      <protection/>
    </xf>
    <xf numFmtId="0" fontId="25" fillId="0" borderId="4" applyNumberFormat="0" applyFill="0" applyAlignment="0" applyProtection="0"/>
    <xf numFmtId="0" fontId="16" fillId="8" borderId="0" applyNumberFormat="0" applyBorder="0" applyAlignment="0" applyProtection="0"/>
    <xf numFmtId="0" fontId="29" fillId="0" borderId="5" applyNumberFormat="0" applyFill="0" applyAlignment="0" applyProtection="0"/>
    <xf numFmtId="0" fontId="16" fillId="9" borderId="0" applyNumberFormat="0" applyBorder="0" applyAlignment="0" applyProtection="0"/>
    <xf numFmtId="0" fontId="28" fillId="10" borderId="6" applyNumberFormat="0" applyAlignment="0" applyProtection="0"/>
    <xf numFmtId="0" fontId="17" fillId="10" borderId="1" applyNumberFormat="0" applyAlignment="0" applyProtection="0"/>
    <xf numFmtId="0" fontId="24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27" fillId="0" borderId="8" applyNumberFormat="0" applyFill="0" applyAlignment="0" applyProtection="0"/>
    <xf numFmtId="0" fontId="22" fillId="0" borderId="9" applyNumberFormat="0" applyFill="0" applyAlignment="0" applyProtection="0"/>
    <xf numFmtId="0" fontId="31" fillId="2" borderId="0" applyNumberFormat="0" applyBorder="0" applyAlignment="0" applyProtection="0"/>
    <xf numFmtId="0" fontId="21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8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vertical="center"/>
    </xf>
    <xf numFmtId="49" fontId="6" fillId="24" borderId="18" xfId="0" applyNumberFormat="1" applyFont="1" applyFill="1" applyBorder="1" applyAlignment="1">
      <alignment horizontal="center" vertical="center"/>
    </xf>
    <xf numFmtId="58" fontId="6" fillId="24" borderId="20" xfId="0" applyNumberFormat="1" applyFont="1" applyFill="1" applyBorder="1" applyAlignment="1">
      <alignment horizontal="center" vertical="center"/>
    </xf>
    <xf numFmtId="58" fontId="6" fillId="0" borderId="18" xfId="0" applyNumberFormat="1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vertical="center"/>
    </xf>
    <xf numFmtId="58" fontId="6" fillId="24" borderId="22" xfId="0" applyNumberFormat="1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vertical="center"/>
    </xf>
    <xf numFmtId="49" fontId="6" fillId="24" borderId="24" xfId="0" applyNumberFormat="1" applyFont="1" applyFill="1" applyBorder="1" applyAlignment="1">
      <alignment horizontal="center" vertical="center"/>
    </xf>
    <xf numFmtId="58" fontId="6" fillId="24" borderId="24" xfId="0" applyNumberFormat="1" applyFont="1" applyFill="1" applyBorder="1" applyAlignment="1">
      <alignment horizontal="center" vertical="center"/>
    </xf>
    <xf numFmtId="58" fontId="6" fillId="0" borderId="24" xfId="0" applyNumberFormat="1" applyFont="1" applyFill="1" applyBorder="1" applyAlignment="1">
      <alignment horizontal="center" vertical="center"/>
    </xf>
    <xf numFmtId="178" fontId="5" fillId="0" borderId="25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horizontal="center" vertical="center"/>
    </xf>
    <xf numFmtId="178" fontId="5" fillId="0" borderId="26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78" fontId="6" fillId="0" borderId="28" xfId="0" applyNumberFormat="1" applyFont="1" applyFill="1" applyBorder="1" applyAlignment="1">
      <alignment horizontal="center" vertical="center" wrapText="1"/>
    </xf>
    <xf numFmtId="178" fontId="7" fillId="0" borderId="2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58" fontId="6" fillId="0" borderId="18" xfId="0" applyNumberFormat="1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vertical="center"/>
    </xf>
    <xf numFmtId="0" fontId="6" fillId="24" borderId="30" xfId="0" applyFont="1" applyFill="1" applyBorder="1" applyAlignment="1">
      <alignment vertical="center"/>
    </xf>
    <xf numFmtId="58" fontId="6" fillId="24" borderId="31" xfId="0" applyNumberFormat="1" applyFont="1" applyFill="1" applyBorder="1" applyAlignment="1">
      <alignment horizontal="center" vertical="center"/>
    </xf>
    <xf numFmtId="178" fontId="5" fillId="0" borderId="32" xfId="0" applyNumberFormat="1" applyFont="1" applyFill="1" applyBorder="1" applyAlignment="1">
      <alignment vertical="center"/>
    </xf>
    <xf numFmtId="178" fontId="5" fillId="0" borderId="33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179" fontId="8" fillId="25" borderId="34" xfId="71" applyNumberFormat="1" applyFont="1" applyFill="1" applyBorder="1" applyAlignment="1">
      <alignment horizontal="center" vertical="center"/>
      <protection/>
    </xf>
    <xf numFmtId="179" fontId="8" fillId="25" borderId="18" xfId="71" applyNumberFormat="1" applyFont="1" applyFill="1" applyBorder="1" applyAlignment="1">
      <alignment horizontal="center" vertical="center"/>
      <protection/>
    </xf>
    <xf numFmtId="0" fontId="6" fillId="0" borderId="23" xfId="0" applyFont="1" applyFill="1" applyBorder="1" applyAlignment="1">
      <alignment horizontal="left" vertical="center"/>
    </xf>
    <xf numFmtId="179" fontId="8" fillId="25" borderId="24" xfId="71" applyNumberFormat="1" applyFont="1" applyFill="1" applyBorder="1" applyAlignment="1">
      <alignment horizontal="center" vertical="center"/>
      <protection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58" fontId="6" fillId="0" borderId="18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/>
    </xf>
    <xf numFmtId="0" fontId="32" fillId="0" borderId="38" xfId="0" applyFont="1" applyFill="1" applyBorder="1" applyAlignment="1">
      <alignment horizontal="center" vertical="center"/>
    </xf>
    <xf numFmtId="178" fontId="6" fillId="0" borderId="38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180" fontId="33" fillId="0" borderId="17" xfId="0" applyNumberFormat="1" applyFont="1" applyFill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center" vertical="center"/>
    </xf>
    <xf numFmtId="58" fontId="6" fillId="0" borderId="38" xfId="0" applyNumberFormat="1" applyFont="1" applyFill="1" applyBorder="1" applyAlignment="1">
      <alignment horizontal="center" vertical="center"/>
    </xf>
    <xf numFmtId="180" fontId="33" fillId="0" borderId="39" xfId="0" applyNumberFormat="1" applyFont="1" applyFill="1" applyBorder="1" applyAlignment="1">
      <alignment horizontal="left" vertical="center"/>
    </xf>
    <xf numFmtId="58" fontId="6" fillId="0" borderId="17" xfId="0" applyNumberFormat="1" applyFont="1" applyFill="1" applyBorder="1" applyAlignment="1">
      <alignment horizontal="left" vertical="center"/>
    </xf>
    <xf numFmtId="0" fontId="6" fillId="24" borderId="18" xfId="0" applyFont="1" applyFill="1" applyBorder="1" applyAlignment="1">
      <alignment horizontal="center" vertical="center"/>
    </xf>
    <xf numFmtId="58" fontId="32" fillId="24" borderId="28" xfId="0" applyNumberFormat="1" applyFont="1" applyFill="1" applyBorder="1" applyAlignment="1">
      <alignment horizontal="center" vertical="center"/>
    </xf>
    <xf numFmtId="0" fontId="6" fillId="24" borderId="38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vertical="center"/>
    </xf>
    <xf numFmtId="0" fontId="34" fillId="0" borderId="45" xfId="0" applyFont="1" applyFill="1" applyBorder="1" applyAlignment="1">
      <alignment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180" fontId="36" fillId="0" borderId="18" xfId="0" applyNumberFormat="1" applyFont="1" applyFill="1" applyBorder="1" applyAlignment="1">
      <alignment horizontal="center" vertical="center"/>
    </xf>
    <xf numFmtId="180" fontId="33" fillId="0" borderId="21" xfId="0" applyNumberFormat="1" applyFont="1" applyFill="1" applyBorder="1" applyAlignment="1">
      <alignment horizontal="left" vertical="center"/>
    </xf>
    <xf numFmtId="180" fontId="36" fillId="0" borderId="38" xfId="0" applyNumberFormat="1" applyFont="1" applyFill="1" applyBorder="1" applyAlignment="1">
      <alignment horizontal="center" vertical="center"/>
    </xf>
    <xf numFmtId="180" fontId="33" fillId="0" borderId="46" xfId="0" applyNumberFormat="1" applyFont="1" applyFill="1" applyBorder="1" applyAlignment="1">
      <alignment horizontal="left" vertical="center"/>
    </xf>
    <xf numFmtId="180" fontId="36" fillId="0" borderId="47" xfId="0" applyNumberFormat="1" applyFont="1" applyFill="1" applyBorder="1" applyAlignment="1">
      <alignment horizontal="center" vertical="center"/>
    </xf>
    <xf numFmtId="58" fontId="6" fillId="0" borderId="47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4" fillId="0" borderId="49" xfId="0" applyNumberFormat="1" applyFont="1" applyFill="1" applyBorder="1" applyAlignment="1">
      <alignment horizontal="left" vertical="center"/>
    </xf>
    <xf numFmtId="178" fontId="5" fillId="0" borderId="50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38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38" fillId="0" borderId="56" xfId="0" applyFont="1" applyFill="1" applyBorder="1" applyAlignment="1">
      <alignment horizontal="left" vertical="center" wrapText="1"/>
    </xf>
    <xf numFmtId="178" fontId="6" fillId="0" borderId="54" xfId="0" applyNumberFormat="1" applyFont="1" applyFill="1" applyBorder="1" applyAlignment="1">
      <alignment horizontal="center" vertical="center"/>
    </xf>
    <xf numFmtId="178" fontId="6" fillId="0" borderId="57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vertical="center" wrapText="1"/>
    </xf>
    <xf numFmtId="178" fontId="6" fillId="0" borderId="24" xfId="0" applyNumberFormat="1" applyFont="1" applyFill="1" applyBorder="1" applyAlignment="1">
      <alignment horizontal="center" vertical="center"/>
    </xf>
    <xf numFmtId="178" fontId="6" fillId="0" borderId="58" xfId="0" applyNumberFormat="1" applyFont="1" applyFill="1" applyBorder="1" applyAlignment="1">
      <alignment horizontal="center" vertical="center"/>
    </xf>
    <xf numFmtId="58" fontId="6" fillId="0" borderId="23" xfId="0" applyNumberFormat="1" applyFont="1" applyFill="1" applyBorder="1" applyAlignment="1">
      <alignment horizontal="center" vertical="center"/>
    </xf>
    <xf numFmtId="178" fontId="6" fillId="0" borderId="59" xfId="0" applyNumberFormat="1" applyFont="1" applyFill="1" applyBorder="1" applyAlignment="1">
      <alignment horizontal="center" vertical="center"/>
    </xf>
    <xf numFmtId="178" fontId="5" fillId="0" borderId="33" xfId="0" applyNumberFormat="1" applyFont="1" applyFill="1" applyBorder="1" applyAlignment="1">
      <alignment horizontal="center" vertical="center"/>
    </xf>
    <xf numFmtId="178" fontId="5" fillId="0" borderId="60" xfId="0" applyNumberFormat="1" applyFont="1" applyFill="1" applyBorder="1" applyAlignment="1">
      <alignment vertical="center"/>
    </xf>
    <xf numFmtId="0" fontId="6" fillId="0" borderId="61" xfId="0" applyFont="1" applyFill="1" applyBorder="1" applyAlignment="1">
      <alignment horizontal="center" vertical="center" wrapText="1"/>
    </xf>
    <xf numFmtId="178" fontId="5" fillId="0" borderId="62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38" fillId="0" borderId="63" xfId="0" applyFont="1" applyFill="1" applyBorder="1" applyAlignment="1">
      <alignment horizontal="left" vertical="center"/>
    </xf>
    <xf numFmtId="178" fontId="5" fillId="0" borderId="55" xfId="0" applyNumberFormat="1" applyFont="1" applyFill="1" applyBorder="1" applyAlignment="1">
      <alignment horizontal="center" vertical="center"/>
    </xf>
    <xf numFmtId="58" fontId="6" fillId="0" borderId="54" xfId="0" applyNumberFormat="1" applyFont="1" applyFill="1" applyBorder="1" applyAlignment="1">
      <alignment horizontal="center" vertical="center"/>
    </xf>
    <xf numFmtId="178" fontId="5" fillId="0" borderId="64" xfId="0" applyNumberFormat="1" applyFont="1" applyFill="1" applyBorder="1" applyAlignment="1">
      <alignment vertical="center" wrapText="1"/>
    </xf>
    <xf numFmtId="178" fontId="6" fillId="0" borderId="65" xfId="0" applyNumberFormat="1" applyFont="1" applyFill="1" applyBorder="1" applyAlignment="1">
      <alignment horizontal="center" vertical="center"/>
    </xf>
    <xf numFmtId="178" fontId="5" fillId="0" borderId="66" xfId="0" applyNumberFormat="1" applyFont="1" applyFill="1" applyBorder="1" applyAlignment="1">
      <alignment vertical="center" wrapText="1"/>
    </xf>
    <xf numFmtId="0" fontId="38" fillId="0" borderId="59" xfId="0" applyFont="1" applyFill="1" applyBorder="1" applyAlignment="1">
      <alignment horizontal="left" vertical="center" wrapText="1"/>
    </xf>
    <xf numFmtId="178" fontId="5" fillId="0" borderId="6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58" fontId="6" fillId="0" borderId="54" xfId="0" applyNumberFormat="1" applyFont="1" applyFill="1" applyBorder="1" applyAlignment="1">
      <alignment horizontal="center" vertical="center"/>
    </xf>
    <xf numFmtId="58" fontId="6" fillId="0" borderId="57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78" fontId="6" fillId="0" borderId="73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vertical="center" wrapText="1"/>
    </xf>
    <xf numFmtId="0" fontId="38" fillId="0" borderId="74" xfId="0" applyFont="1" applyFill="1" applyBorder="1" applyAlignment="1">
      <alignment horizontal="left" vertical="center" wrapText="1"/>
    </xf>
    <xf numFmtId="58" fontId="6" fillId="0" borderId="17" xfId="0" applyNumberFormat="1" applyFont="1" applyFill="1" applyBorder="1" applyAlignment="1">
      <alignment horizontal="center" vertical="center"/>
    </xf>
    <xf numFmtId="178" fontId="6" fillId="0" borderId="56" xfId="0" applyNumberFormat="1" applyFont="1" applyFill="1" applyBorder="1" applyAlignment="1">
      <alignment horizontal="center" vertical="center"/>
    </xf>
    <xf numFmtId="178" fontId="6" fillId="0" borderId="75" xfId="0" applyNumberFormat="1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vertical="center" wrapText="1"/>
    </xf>
    <xf numFmtId="0" fontId="5" fillId="0" borderId="67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horizontal="center" vertical="center"/>
    </xf>
    <xf numFmtId="58" fontId="6" fillId="0" borderId="21" xfId="0" applyNumberFormat="1" applyFont="1" applyFill="1" applyBorder="1" applyAlignment="1">
      <alignment horizontal="center" vertical="center"/>
    </xf>
    <xf numFmtId="178" fontId="6" fillId="0" borderId="74" xfId="0" applyNumberFormat="1" applyFont="1" applyFill="1" applyBorder="1" applyAlignment="1">
      <alignment horizontal="center" vertical="center"/>
    </xf>
    <xf numFmtId="0" fontId="34" fillId="0" borderId="7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 wrapText="1"/>
    </xf>
    <xf numFmtId="178" fontId="5" fillId="0" borderId="27" xfId="0" applyNumberFormat="1" applyFont="1" applyFill="1" applyBorder="1" applyAlignment="1">
      <alignment vertical="center" wrapText="1"/>
    </xf>
    <xf numFmtId="0" fontId="38" fillId="0" borderId="63" xfId="0" applyFont="1" applyFill="1" applyBorder="1" applyAlignment="1">
      <alignment horizontal="left" vertical="center" wrapText="1"/>
    </xf>
    <xf numFmtId="58" fontId="6" fillId="0" borderId="80" xfId="0" applyNumberFormat="1" applyFont="1" applyFill="1" applyBorder="1" applyAlignment="1">
      <alignment horizontal="center" vertical="center"/>
    </xf>
    <xf numFmtId="58" fontId="6" fillId="0" borderId="81" xfId="0" applyNumberFormat="1" applyFont="1" applyFill="1" applyBorder="1" applyAlignment="1">
      <alignment horizontal="center" vertical="center"/>
    </xf>
    <xf numFmtId="178" fontId="5" fillId="0" borderId="74" xfId="0" applyNumberFormat="1" applyFont="1" applyFill="1" applyBorder="1" applyAlignment="1">
      <alignment horizontal="left" vertical="center"/>
    </xf>
    <xf numFmtId="178" fontId="5" fillId="0" borderId="29" xfId="0" applyNumberFormat="1" applyFont="1" applyFill="1" applyBorder="1" applyAlignment="1">
      <alignment vertical="center" wrapText="1"/>
    </xf>
    <xf numFmtId="178" fontId="5" fillId="0" borderId="56" xfId="0" applyNumberFormat="1" applyFont="1" applyFill="1" applyBorder="1" applyAlignment="1">
      <alignment horizontal="left" vertical="center"/>
    </xf>
    <xf numFmtId="58" fontId="6" fillId="0" borderId="36" xfId="0" applyNumberFormat="1" applyFont="1" applyFill="1" applyBorder="1" applyAlignment="1">
      <alignment horizontal="center" vertical="center"/>
    </xf>
    <xf numFmtId="178" fontId="5" fillId="0" borderId="82" xfId="0" applyNumberFormat="1" applyFont="1" applyFill="1" applyBorder="1" applyAlignment="1">
      <alignment vertical="center" wrapText="1"/>
    </xf>
    <xf numFmtId="178" fontId="5" fillId="0" borderId="70" xfId="0" applyNumberFormat="1" applyFont="1" applyFill="1" applyBorder="1" applyAlignment="1">
      <alignment horizontal="left" vertical="center"/>
    </xf>
    <xf numFmtId="0" fontId="6" fillId="0" borderId="83" xfId="0" applyFont="1" applyFill="1" applyBorder="1" applyAlignment="1">
      <alignment horizontal="left" vertical="center"/>
    </xf>
    <xf numFmtId="0" fontId="6" fillId="0" borderId="84" xfId="0" applyFont="1" applyFill="1" applyBorder="1" applyAlignment="1">
      <alignment horizontal="left" vertical="center" wrapText="1"/>
    </xf>
    <xf numFmtId="0" fontId="6" fillId="0" borderId="85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61"/>
  <sheetViews>
    <sheetView tabSelected="1" zoomScaleSheetLayoutView="100" workbookViewId="0" topLeftCell="A19">
      <selection activeCell="L29" sqref="L29"/>
    </sheetView>
  </sheetViews>
  <sheetFormatPr defaultColWidth="9.00390625" defaultRowHeight="14.25"/>
  <cols>
    <col min="1" max="1" width="28.875" style="1" customWidth="1"/>
    <col min="2" max="2" width="8.125" style="1" customWidth="1"/>
    <col min="3" max="3" width="8.375" style="1" customWidth="1"/>
    <col min="4" max="10" width="8.125" style="1" customWidth="1"/>
    <col min="11" max="11" width="11.00390625" style="1" customWidth="1"/>
    <col min="12" max="12" width="18.625" style="1" customWidth="1"/>
    <col min="13" max="16384" width="9.00390625" style="1" customWidth="1"/>
  </cols>
  <sheetData>
    <row r="1" spans="1:12" ht="33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4"/>
    </row>
    <row r="2" spans="1:12" ht="13.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 t="s">
        <v>2</v>
      </c>
      <c r="L2" s="95"/>
    </row>
    <row r="3" spans="1:12" ht="12.75">
      <c r="A3" s="12" t="s">
        <v>3</v>
      </c>
      <c r="B3" s="13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96"/>
      <c r="J3" s="97"/>
      <c r="K3" s="98" t="s">
        <v>11</v>
      </c>
      <c r="L3" s="99" t="s">
        <v>12</v>
      </c>
    </row>
    <row r="4" spans="1:12" ht="12.75">
      <c r="A4" s="15"/>
      <c r="B4" s="16"/>
      <c r="C4" s="17"/>
      <c r="D4" s="18"/>
      <c r="E4" s="18"/>
      <c r="F4" s="18"/>
      <c r="G4" s="18"/>
      <c r="H4" s="18"/>
      <c r="I4" s="100"/>
      <c r="J4" s="101"/>
      <c r="K4" s="102"/>
      <c r="L4" s="103"/>
    </row>
    <row r="5" spans="1:12" ht="12.75" customHeight="1">
      <c r="A5" s="19" t="s">
        <v>13</v>
      </c>
      <c r="B5" s="20" t="s">
        <v>14</v>
      </c>
      <c r="C5" s="21">
        <v>44686</v>
      </c>
      <c r="D5" s="22">
        <f>$C$5+4</f>
        <v>44690</v>
      </c>
      <c r="E5" s="22">
        <f>$C5+4</f>
        <v>44690</v>
      </c>
      <c r="F5" s="22">
        <f>$C5+5</f>
        <v>44691</v>
      </c>
      <c r="G5" s="22">
        <f>$C5+6</f>
        <v>44692</v>
      </c>
      <c r="H5" s="22">
        <f>$C5+6</f>
        <v>44692</v>
      </c>
      <c r="I5" s="104"/>
      <c r="J5" s="105"/>
      <c r="K5" s="106" t="s">
        <v>15</v>
      </c>
      <c r="L5" s="103" t="s">
        <v>16</v>
      </c>
    </row>
    <row r="6" spans="1:12" s="1" customFormat="1" ht="12.75">
      <c r="A6" s="19" t="s">
        <v>17</v>
      </c>
      <c r="B6" s="20" t="s">
        <v>18</v>
      </c>
      <c r="C6" s="21">
        <f>C5+7</f>
        <v>44693</v>
      </c>
      <c r="D6" s="22">
        <f>$C$6+4</f>
        <v>44697</v>
      </c>
      <c r="E6" s="22">
        <f>$C6+4</f>
        <v>44697</v>
      </c>
      <c r="F6" s="22">
        <f>$C6+5</f>
        <v>44698</v>
      </c>
      <c r="G6" s="22">
        <f>$C6+6</f>
        <v>44699</v>
      </c>
      <c r="H6" s="22">
        <f>$C6+6</f>
        <v>44699</v>
      </c>
      <c r="I6" s="104"/>
      <c r="J6" s="105"/>
      <c r="K6" s="106" t="s">
        <v>19</v>
      </c>
      <c r="L6" s="103" t="s">
        <v>20</v>
      </c>
    </row>
    <row r="7" spans="1:12" s="1" customFormat="1" ht="12.75">
      <c r="A7" s="23" t="s">
        <v>21</v>
      </c>
      <c r="B7" s="20" t="s">
        <v>22</v>
      </c>
      <c r="C7" s="24">
        <f>C6+7</f>
        <v>44700</v>
      </c>
      <c r="D7" s="22">
        <f aca="true" t="shared" si="0" ref="C7:H7">D6+7</f>
        <v>44704</v>
      </c>
      <c r="E7" s="22">
        <f t="shared" si="0"/>
        <v>44704</v>
      </c>
      <c r="F7" s="22">
        <f t="shared" si="0"/>
        <v>44705</v>
      </c>
      <c r="G7" s="22">
        <f t="shared" si="0"/>
        <v>44706</v>
      </c>
      <c r="H7" s="22">
        <f t="shared" si="0"/>
        <v>44706</v>
      </c>
      <c r="I7" s="104"/>
      <c r="J7" s="105"/>
      <c r="K7" s="106" t="s">
        <v>23</v>
      </c>
      <c r="L7" s="103" t="s">
        <v>24</v>
      </c>
    </row>
    <row r="8" spans="1:12" s="1" customFormat="1" ht="13.5">
      <c r="A8" s="25" t="s">
        <v>13</v>
      </c>
      <c r="B8" s="26" t="s">
        <v>25</v>
      </c>
      <c r="C8" s="27">
        <f>C7+7</f>
        <v>44707</v>
      </c>
      <c r="D8" s="28">
        <f aca="true" t="shared" si="1" ref="C8:H8">D7+7</f>
        <v>44711</v>
      </c>
      <c r="E8" s="28">
        <f t="shared" si="1"/>
        <v>44711</v>
      </c>
      <c r="F8" s="28">
        <f t="shared" si="1"/>
        <v>44712</v>
      </c>
      <c r="G8" s="28">
        <f t="shared" si="1"/>
        <v>44713</v>
      </c>
      <c r="H8" s="28">
        <f t="shared" si="1"/>
        <v>44713</v>
      </c>
      <c r="I8" s="107"/>
      <c r="J8" s="108"/>
      <c r="K8" s="109"/>
      <c r="L8" s="110"/>
    </row>
    <row r="9" spans="1:12" s="1" customFormat="1" ht="13.5">
      <c r="A9" s="29" t="s">
        <v>26</v>
      </c>
      <c r="B9" s="30"/>
      <c r="C9" s="31"/>
      <c r="D9" s="31"/>
      <c r="E9" s="31"/>
      <c r="F9" s="31"/>
      <c r="G9" s="31"/>
      <c r="H9" s="31"/>
      <c r="I9" s="31"/>
      <c r="J9" s="111"/>
      <c r="K9" s="31" t="s">
        <v>2</v>
      </c>
      <c r="L9" s="112"/>
    </row>
    <row r="10" spans="1:12" ht="12.75">
      <c r="A10" s="32" t="s">
        <v>3</v>
      </c>
      <c r="B10" s="33" t="s">
        <v>4</v>
      </c>
      <c r="C10" s="34" t="s">
        <v>27</v>
      </c>
      <c r="D10" s="34" t="s">
        <v>28</v>
      </c>
      <c r="E10" s="34" t="s">
        <v>29</v>
      </c>
      <c r="F10" s="34" t="s">
        <v>30</v>
      </c>
      <c r="G10" s="35"/>
      <c r="H10" s="36"/>
      <c r="I10" s="113"/>
      <c r="J10" s="114"/>
      <c r="K10" s="115" t="s">
        <v>11</v>
      </c>
      <c r="L10" s="116" t="s">
        <v>31</v>
      </c>
    </row>
    <row r="11" spans="1:12" ht="12.75">
      <c r="A11" s="15"/>
      <c r="B11" s="16"/>
      <c r="C11" s="17"/>
      <c r="D11" s="18"/>
      <c r="E11" s="18"/>
      <c r="F11" s="18"/>
      <c r="G11" s="37"/>
      <c r="H11" s="38"/>
      <c r="I11" s="100"/>
      <c r="J11" s="117"/>
      <c r="K11" s="102"/>
      <c r="L11" s="103"/>
    </row>
    <row r="12" spans="1:12" ht="12.75">
      <c r="A12" s="19" t="s">
        <v>32</v>
      </c>
      <c r="B12" s="20" t="s">
        <v>33</v>
      </c>
      <c r="C12" s="21">
        <v>44684</v>
      </c>
      <c r="D12" s="22">
        <f>$C12+6</f>
        <v>44690</v>
      </c>
      <c r="E12" s="22">
        <f>$C12+7</f>
        <v>44691</v>
      </c>
      <c r="F12" s="22">
        <f>$C12+9</f>
        <v>44693</v>
      </c>
      <c r="G12" s="39"/>
      <c r="H12" s="39"/>
      <c r="I12" s="39"/>
      <c r="J12" s="118"/>
      <c r="K12" s="106" t="s">
        <v>15</v>
      </c>
      <c r="L12" s="103" t="s">
        <v>34</v>
      </c>
    </row>
    <row r="13" spans="1:12" s="1" customFormat="1" ht="12.75">
      <c r="A13" s="19" t="s">
        <v>35</v>
      </c>
      <c r="B13" s="20" t="s">
        <v>36</v>
      </c>
      <c r="C13" s="21">
        <f aca="true" t="shared" si="2" ref="C13:C16">C12+7</f>
        <v>44691</v>
      </c>
      <c r="D13" s="22">
        <f aca="true" t="shared" si="3" ref="C13:G13">D12+7</f>
        <v>44697</v>
      </c>
      <c r="E13" s="22">
        <f t="shared" si="3"/>
        <v>44698</v>
      </c>
      <c r="F13" s="22">
        <f t="shared" si="3"/>
        <v>44700</v>
      </c>
      <c r="G13" s="22"/>
      <c r="H13" s="22"/>
      <c r="I13" s="104"/>
      <c r="J13" s="105"/>
      <c r="K13" s="106" t="s">
        <v>19</v>
      </c>
      <c r="L13" s="103" t="s">
        <v>37</v>
      </c>
    </row>
    <row r="14" spans="1:12" s="1" customFormat="1" ht="12.75">
      <c r="A14" s="19" t="s">
        <v>32</v>
      </c>
      <c r="B14" s="20" t="s">
        <v>38</v>
      </c>
      <c r="C14" s="21">
        <f t="shared" si="2"/>
        <v>44698</v>
      </c>
      <c r="D14" s="22">
        <f aca="true" t="shared" si="4" ref="C14:G14">D13+7</f>
        <v>44704</v>
      </c>
      <c r="E14" s="22">
        <f t="shared" si="4"/>
        <v>44705</v>
      </c>
      <c r="F14" s="22">
        <f t="shared" si="4"/>
        <v>44707</v>
      </c>
      <c r="G14" s="22"/>
      <c r="H14" s="22"/>
      <c r="I14" s="104"/>
      <c r="J14" s="105"/>
      <c r="K14" s="106" t="s">
        <v>23</v>
      </c>
      <c r="L14" s="103" t="s">
        <v>39</v>
      </c>
    </row>
    <row r="15" spans="1:12" s="1" customFormat="1" ht="12.75">
      <c r="A15" s="40" t="s">
        <v>35</v>
      </c>
      <c r="B15" s="20" t="s">
        <v>33</v>
      </c>
      <c r="C15" s="24">
        <f t="shared" si="2"/>
        <v>44705</v>
      </c>
      <c r="D15" s="22">
        <f aca="true" t="shared" si="5" ref="D15:F15">D14+7</f>
        <v>44711</v>
      </c>
      <c r="E15" s="22">
        <f t="shared" si="5"/>
        <v>44712</v>
      </c>
      <c r="F15" s="22">
        <f t="shared" si="5"/>
        <v>44714</v>
      </c>
      <c r="G15" s="22"/>
      <c r="H15" s="22"/>
      <c r="I15" s="104"/>
      <c r="J15" s="105"/>
      <c r="K15" s="119"/>
      <c r="L15" s="103"/>
    </row>
    <row r="16" spans="1:12" s="1" customFormat="1" ht="13.5">
      <c r="A16" s="41" t="s">
        <v>32</v>
      </c>
      <c r="B16" s="26" t="s">
        <v>40</v>
      </c>
      <c r="C16" s="42">
        <f t="shared" si="2"/>
        <v>44712</v>
      </c>
      <c r="D16" s="28">
        <f aca="true" t="shared" si="6" ref="D16:F16">D15+7</f>
        <v>44718</v>
      </c>
      <c r="E16" s="28">
        <f t="shared" si="6"/>
        <v>44719</v>
      </c>
      <c r="F16" s="28">
        <f t="shared" si="6"/>
        <v>44721</v>
      </c>
      <c r="G16" s="28"/>
      <c r="H16" s="28"/>
      <c r="I16" s="108"/>
      <c r="J16" s="120"/>
      <c r="K16" s="121"/>
      <c r="L16" s="122"/>
    </row>
    <row r="17" spans="1:25" s="2" customFormat="1" ht="13.5">
      <c r="A17" s="29" t="s">
        <v>41</v>
      </c>
      <c r="B17" s="43"/>
      <c r="C17" s="29"/>
      <c r="D17" s="44"/>
      <c r="E17" s="44"/>
      <c r="F17" s="44"/>
      <c r="G17" s="44"/>
      <c r="H17" s="44"/>
      <c r="I17" s="44"/>
      <c r="J17" s="44"/>
      <c r="K17" s="44" t="s">
        <v>42</v>
      </c>
      <c r="L17" s="123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</row>
    <row r="18" spans="1:25" s="1" customFormat="1" ht="12.75">
      <c r="A18" s="32" t="s">
        <v>3</v>
      </c>
      <c r="B18" s="33" t="s">
        <v>4</v>
      </c>
      <c r="C18" s="34" t="s">
        <v>5</v>
      </c>
      <c r="D18" s="34" t="s">
        <v>43</v>
      </c>
      <c r="E18" s="34" t="s">
        <v>44</v>
      </c>
      <c r="F18" s="34" t="s">
        <v>45</v>
      </c>
      <c r="G18" s="36" t="s">
        <v>46</v>
      </c>
      <c r="H18" s="34" t="s">
        <v>47</v>
      </c>
      <c r="I18" s="113" t="s">
        <v>48</v>
      </c>
      <c r="J18" s="125"/>
      <c r="K18" s="115" t="s">
        <v>11</v>
      </c>
      <c r="L18" s="116" t="s">
        <v>49</v>
      </c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</row>
    <row r="19" spans="1:14" s="3" customFormat="1" ht="14.25" customHeight="1">
      <c r="A19" s="15"/>
      <c r="B19" s="16"/>
      <c r="C19" s="17"/>
      <c r="D19" s="18"/>
      <c r="E19" s="17"/>
      <c r="F19" s="18"/>
      <c r="G19" s="38"/>
      <c r="H19" s="18"/>
      <c r="I19" s="100"/>
      <c r="J19" s="101"/>
      <c r="K19" s="102"/>
      <c r="L19" s="103"/>
      <c r="M19" s="1"/>
      <c r="N19" s="1"/>
    </row>
    <row r="20" spans="1:14" s="3" customFormat="1" ht="14.25" customHeight="1">
      <c r="A20" s="45" t="s">
        <v>50</v>
      </c>
      <c r="B20" s="46" t="s">
        <v>51</v>
      </c>
      <c r="C20" s="22">
        <v>44686</v>
      </c>
      <c r="D20" s="22">
        <f>C20+3</f>
        <v>44689</v>
      </c>
      <c r="E20" s="22">
        <f>C20+4</f>
        <v>44690</v>
      </c>
      <c r="F20" s="22">
        <f>C20+5</f>
        <v>44691</v>
      </c>
      <c r="G20" s="22">
        <f>C20+5</f>
        <v>44691</v>
      </c>
      <c r="H20" s="22">
        <f>C20+6</f>
        <v>44692</v>
      </c>
      <c r="I20" s="127">
        <f>C20+7</f>
        <v>44693</v>
      </c>
      <c r="J20" s="128"/>
      <c r="K20" s="106" t="s">
        <v>15</v>
      </c>
      <c r="L20" s="103" t="s">
        <v>39</v>
      </c>
      <c r="M20" s="1"/>
      <c r="N20" s="1"/>
    </row>
    <row r="21" spans="1:230" s="4" customFormat="1" ht="14.25" customHeight="1">
      <c r="A21" s="45" t="s">
        <v>52</v>
      </c>
      <c r="B21" s="46" t="s">
        <v>53</v>
      </c>
      <c r="C21" s="22">
        <f>C20+7</f>
        <v>44693</v>
      </c>
      <c r="D21" s="22">
        <f aca="true" t="shared" si="7" ref="C21:I21">D20+7</f>
        <v>44696</v>
      </c>
      <c r="E21" s="22">
        <f t="shared" si="7"/>
        <v>44697</v>
      </c>
      <c r="F21" s="22">
        <f t="shared" si="7"/>
        <v>44698</v>
      </c>
      <c r="G21" s="22">
        <f t="shared" si="7"/>
        <v>44698</v>
      </c>
      <c r="H21" s="22">
        <f t="shared" si="7"/>
        <v>44699</v>
      </c>
      <c r="I21" s="127">
        <f t="shared" si="7"/>
        <v>44700</v>
      </c>
      <c r="J21" s="128"/>
      <c r="K21" s="106" t="s">
        <v>19</v>
      </c>
      <c r="L21" s="103" t="s">
        <v>20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spans="1:12" ht="14.25" customHeight="1">
      <c r="A22" s="45" t="s">
        <v>50</v>
      </c>
      <c r="B22" s="47" t="s">
        <v>54</v>
      </c>
      <c r="C22" s="22">
        <f>C21+7</f>
        <v>44700</v>
      </c>
      <c r="D22" s="22">
        <f aca="true" t="shared" si="8" ref="D22:I22">D21+7</f>
        <v>44703</v>
      </c>
      <c r="E22" s="22">
        <f t="shared" si="8"/>
        <v>44704</v>
      </c>
      <c r="F22" s="22">
        <f t="shared" si="8"/>
        <v>44705</v>
      </c>
      <c r="G22" s="22">
        <f t="shared" si="8"/>
        <v>44705</v>
      </c>
      <c r="H22" s="22">
        <f t="shared" si="8"/>
        <v>44706</v>
      </c>
      <c r="I22" s="22">
        <f t="shared" si="8"/>
        <v>44707</v>
      </c>
      <c r="J22" s="127"/>
      <c r="K22" s="106" t="s">
        <v>23</v>
      </c>
      <c r="L22" s="103" t="s">
        <v>55</v>
      </c>
    </row>
    <row r="23" spans="1:12" ht="14.25" customHeight="1">
      <c r="A23" s="48" t="s">
        <v>52</v>
      </c>
      <c r="B23" s="49" t="s">
        <v>56</v>
      </c>
      <c r="C23" s="28">
        <f aca="true" t="shared" si="9" ref="C23:I23">C22+7</f>
        <v>44707</v>
      </c>
      <c r="D23" s="28">
        <f t="shared" si="9"/>
        <v>44710</v>
      </c>
      <c r="E23" s="28">
        <f t="shared" si="9"/>
        <v>44711</v>
      </c>
      <c r="F23" s="28">
        <f t="shared" si="9"/>
        <v>44712</v>
      </c>
      <c r="G23" s="28">
        <f t="shared" si="9"/>
        <v>44712</v>
      </c>
      <c r="H23" s="28">
        <f t="shared" si="9"/>
        <v>44713</v>
      </c>
      <c r="I23" s="107">
        <f t="shared" si="9"/>
        <v>44714</v>
      </c>
      <c r="J23" s="108"/>
      <c r="K23" s="109"/>
      <c r="L23" s="110"/>
    </row>
    <row r="24" spans="1:13" s="1" customFormat="1" ht="14.25" customHeight="1">
      <c r="A24" s="50" t="s">
        <v>57</v>
      </c>
      <c r="B24" s="51"/>
      <c r="C24" s="52"/>
      <c r="D24" s="52"/>
      <c r="E24" s="52"/>
      <c r="F24" s="52"/>
      <c r="G24" s="52"/>
      <c r="H24" s="52"/>
      <c r="I24" s="52"/>
      <c r="J24" s="52"/>
      <c r="K24" s="129" t="s">
        <v>58</v>
      </c>
      <c r="L24" s="130"/>
      <c r="M24" s="131"/>
    </row>
    <row r="25" spans="1:12" ht="14.25" customHeight="1">
      <c r="A25" s="32" t="s">
        <v>3</v>
      </c>
      <c r="B25" s="33" t="s">
        <v>4</v>
      </c>
      <c r="C25" s="34" t="s">
        <v>59</v>
      </c>
      <c r="D25" s="36" t="s">
        <v>60</v>
      </c>
      <c r="E25" s="36" t="s">
        <v>61</v>
      </c>
      <c r="F25" s="34" t="s">
        <v>62</v>
      </c>
      <c r="G25" s="36"/>
      <c r="H25" s="36"/>
      <c r="I25" s="33"/>
      <c r="J25" s="132"/>
      <c r="K25" s="98" t="s">
        <v>11</v>
      </c>
      <c r="L25" s="99" t="s">
        <v>63</v>
      </c>
    </row>
    <row r="26" spans="1:14" s="5" customFormat="1" ht="14.25" customHeight="1">
      <c r="A26" s="15"/>
      <c r="B26" s="16"/>
      <c r="C26" s="17"/>
      <c r="D26" s="38"/>
      <c r="E26" s="38"/>
      <c r="F26" s="17"/>
      <c r="G26" s="38"/>
      <c r="H26" s="38"/>
      <c r="I26" s="16"/>
      <c r="J26" s="133"/>
      <c r="K26" s="102"/>
      <c r="L26" s="103"/>
      <c r="M26" s="134"/>
      <c r="N26" s="135"/>
    </row>
    <row r="27" spans="1:12" s="6" customFormat="1" ht="14.25" customHeight="1">
      <c r="A27" s="45" t="s">
        <v>64</v>
      </c>
      <c r="B27" s="53" t="s">
        <v>65</v>
      </c>
      <c r="C27" s="17">
        <v>44683</v>
      </c>
      <c r="D27" s="54">
        <f>$C27+5</f>
        <v>44688</v>
      </c>
      <c r="E27" s="54">
        <f>$C27+6</f>
        <v>44689</v>
      </c>
      <c r="F27" s="17">
        <f>$C27+7</f>
        <v>44690</v>
      </c>
      <c r="G27" s="17"/>
      <c r="H27" s="17"/>
      <c r="I27" s="16"/>
      <c r="J27" s="136"/>
      <c r="K27" s="106" t="s">
        <v>15</v>
      </c>
      <c r="L27" s="103" t="s">
        <v>66</v>
      </c>
    </row>
    <row r="28" spans="1:12" s="6" customFormat="1" ht="14.25" customHeight="1">
      <c r="A28" s="45" t="s">
        <v>67</v>
      </c>
      <c r="B28" s="53" t="s">
        <v>68</v>
      </c>
      <c r="C28" s="17">
        <f aca="true" t="shared" si="10" ref="C28:C31">C27+7</f>
        <v>44690</v>
      </c>
      <c r="D28" s="17">
        <f aca="true" t="shared" si="11" ref="D28:D31">D27+7</f>
        <v>44695</v>
      </c>
      <c r="E28" s="17">
        <f aca="true" t="shared" si="12" ref="E28:E31">E27+7</f>
        <v>44696</v>
      </c>
      <c r="F28" s="17">
        <f aca="true" t="shared" si="13" ref="F28:F31">F27+7</f>
        <v>44697</v>
      </c>
      <c r="G28" s="17"/>
      <c r="H28" s="17"/>
      <c r="I28" s="137"/>
      <c r="J28" s="137"/>
      <c r="K28" s="106" t="s">
        <v>19</v>
      </c>
      <c r="L28" s="103" t="s">
        <v>69</v>
      </c>
    </row>
    <row r="29" spans="1:12" s="6" customFormat="1" ht="14.25" customHeight="1">
      <c r="A29" s="55" t="s">
        <v>64</v>
      </c>
      <c r="B29" s="56" t="s">
        <v>68</v>
      </c>
      <c r="C29" s="57">
        <f t="shared" si="10"/>
        <v>44697</v>
      </c>
      <c r="D29" s="57">
        <f t="shared" si="11"/>
        <v>44702</v>
      </c>
      <c r="E29" s="57">
        <f t="shared" si="12"/>
        <v>44703</v>
      </c>
      <c r="F29" s="57">
        <f t="shared" si="13"/>
        <v>44704</v>
      </c>
      <c r="G29" s="57"/>
      <c r="H29" s="57"/>
      <c r="I29" s="138"/>
      <c r="J29" s="138"/>
      <c r="K29" s="139" t="s">
        <v>23</v>
      </c>
      <c r="L29" s="140" t="s">
        <v>70</v>
      </c>
    </row>
    <row r="30" spans="1:12" s="6" customFormat="1" ht="14.25" customHeight="1">
      <c r="A30" s="45" t="s">
        <v>67</v>
      </c>
      <c r="B30" s="53" t="s">
        <v>71</v>
      </c>
      <c r="C30" s="22">
        <f t="shared" si="10"/>
        <v>44704</v>
      </c>
      <c r="D30" s="22">
        <f t="shared" si="11"/>
        <v>44709</v>
      </c>
      <c r="E30" s="22">
        <f t="shared" si="12"/>
        <v>44710</v>
      </c>
      <c r="F30" s="22">
        <f t="shared" si="13"/>
        <v>44711</v>
      </c>
      <c r="G30" s="22"/>
      <c r="H30" s="22"/>
      <c r="I30" s="17"/>
      <c r="J30" s="104"/>
      <c r="K30" s="141"/>
      <c r="L30" s="142"/>
    </row>
    <row r="31" spans="1:12" s="6" customFormat="1" ht="14.25" customHeight="1">
      <c r="A31" s="58" t="s">
        <v>64</v>
      </c>
      <c r="B31" s="53" t="s">
        <v>71</v>
      </c>
      <c r="C31" s="22">
        <f t="shared" si="10"/>
        <v>44711</v>
      </c>
      <c r="D31" s="22">
        <f t="shared" si="11"/>
        <v>44716</v>
      </c>
      <c r="E31" s="22">
        <f t="shared" si="12"/>
        <v>44717</v>
      </c>
      <c r="F31" s="22">
        <f t="shared" si="13"/>
        <v>44718</v>
      </c>
      <c r="G31" s="28"/>
      <c r="H31" s="28"/>
      <c r="I31" s="107"/>
      <c r="J31" s="108"/>
      <c r="K31" s="141"/>
      <c r="L31" s="143"/>
    </row>
    <row r="32" spans="1:13" s="1" customFormat="1" ht="14.25" customHeight="1">
      <c r="A32" s="59" t="s">
        <v>72</v>
      </c>
      <c r="B32" s="60"/>
      <c r="C32" s="61"/>
      <c r="D32" s="62"/>
      <c r="E32" s="62"/>
      <c r="F32" s="62"/>
      <c r="G32" s="52"/>
      <c r="H32" s="52"/>
      <c r="I32" s="52"/>
      <c r="J32" s="52"/>
      <c r="K32" s="144" t="s">
        <v>73</v>
      </c>
      <c r="L32" s="145"/>
      <c r="M32" s="131"/>
    </row>
    <row r="33" spans="1:12" ht="14.25" customHeight="1">
      <c r="A33" s="32" t="s">
        <v>3</v>
      </c>
      <c r="B33" s="33" t="s">
        <v>4</v>
      </c>
      <c r="C33" s="34" t="s">
        <v>59</v>
      </c>
      <c r="D33" s="36" t="s">
        <v>74</v>
      </c>
      <c r="E33" s="36" t="s">
        <v>75</v>
      </c>
      <c r="F33" s="34" t="s">
        <v>76</v>
      </c>
      <c r="G33" s="34" t="s">
        <v>77</v>
      </c>
      <c r="H33" s="34" t="s">
        <v>78</v>
      </c>
      <c r="I33" s="33"/>
      <c r="J33" s="132"/>
      <c r="K33" s="98" t="s">
        <v>11</v>
      </c>
      <c r="L33" s="99" t="s">
        <v>79</v>
      </c>
    </row>
    <row r="34" spans="1:14" s="5" customFormat="1" ht="14.25" customHeight="1">
      <c r="A34" s="15"/>
      <c r="B34" s="16"/>
      <c r="C34" s="17"/>
      <c r="D34" s="38"/>
      <c r="E34" s="38"/>
      <c r="F34" s="17"/>
      <c r="G34" s="17"/>
      <c r="H34" s="17"/>
      <c r="I34" s="16"/>
      <c r="J34" s="133"/>
      <c r="K34" s="102"/>
      <c r="L34" s="103"/>
      <c r="M34" s="134"/>
      <c r="N34" s="135"/>
    </row>
    <row r="35" spans="1:12" s="6" customFormat="1" ht="14.25" customHeight="1">
      <c r="A35" s="63" t="s">
        <v>80</v>
      </c>
      <c r="B35" s="64" t="s">
        <v>81</v>
      </c>
      <c r="C35" s="17">
        <v>44683</v>
      </c>
      <c r="D35" s="17">
        <f>C35+3</f>
        <v>44686</v>
      </c>
      <c r="E35" s="17">
        <f>C35+5</f>
        <v>44688</v>
      </c>
      <c r="F35" s="17">
        <f>C35+6</f>
        <v>44689</v>
      </c>
      <c r="G35" s="17">
        <f>C35+7</f>
        <v>44690</v>
      </c>
      <c r="H35" s="17">
        <f>C35+8</f>
        <v>44691</v>
      </c>
      <c r="I35" s="16"/>
      <c r="J35" s="136"/>
      <c r="K35" s="106" t="s">
        <v>15</v>
      </c>
      <c r="L35" s="103" t="s">
        <v>82</v>
      </c>
    </row>
    <row r="36" spans="1:12" s="6" customFormat="1" ht="14.25" customHeight="1">
      <c r="A36" s="63" t="s">
        <v>83</v>
      </c>
      <c r="B36" s="64" t="s">
        <v>84</v>
      </c>
      <c r="C36" s="65">
        <f aca="true" t="shared" si="14" ref="C36:H36">C35+7</f>
        <v>44690</v>
      </c>
      <c r="D36" s="65">
        <f t="shared" si="14"/>
        <v>44693</v>
      </c>
      <c r="E36" s="65">
        <f t="shared" si="14"/>
        <v>44695</v>
      </c>
      <c r="F36" s="65">
        <f t="shared" si="14"/>
        <v>44696</v>
      </c>
      <c r="G36" s="65">
        <f t="shared" si="14"/>
        <v>44697</v>
      </c>
      <c r="H36" s="65">
        <f t="shared" si="14"/>
        <v>44698</v>
      </c>
      <c r="I36" s="137"/>
      <c r="J36" s="137"/>
      <c r="K36" s="106" t="s">
        <v>19</v>
      </c>
      <c r="L36" s="103" t="s">
        <v>37</v>
      </c>
    </row>
    <row r="37" spans="1:12" s="6" customFormat="1" ht="14.25" customHeight="1">
      <c r="A37" s="63" t="s">
        <v>85</v>
      </c>
      <c r="B37" s="64" t="s">
        <v>84</v>
      </c>
      <c r="C37" s="22">
        <f aca="true" t="shared" si="15" ref="C37:H37">C36+7</f>
        <v>44697</v>
      </c>
      <c r="D37" s="22">
        <f t="shared" si="15"/>
        <v>44700</v>
      </c>
      <c r="E37" s="22">
        <f t="shared" si="15"/>
        <v>44702</v>
      </c>
      <c r="F37" s="22">
        <f t="shared" si="15"/>
        <v>44703</v>
      </c>
      <c r="G37" s="22">
        <f t="shared" si="15"/>
        <v>44704</v>
      </c>
      <c r="H37" s="22">
        <f t="shared" si="15"/>
        <v>44705</v>
      </c>
      <c r="I37" s="17"/>
      <c r="J37" s="104"/>
      <c r="K37" s="106" t="s">
        <v>23</v>
      </c>
      <c r="L37" s="103" t="s">
        <v>86</v>
      </c>
    </row>
    <row r="38" spans="1:12" s="6" customFormat="1" ht="14.25" customHeight="1">
      <c r="A38" s="63" t="s">
        <v>87</v>
      </c>
      <c r="B38" s="64" t="s">
        <v>84</v>
      </c>
      <c r="C38" s="22">
        <f aca="true" t="shared" si="16" ref="C38:H38">C37+7</f>
        <v>44704</v>
      </c>
      <c r="D38" s="22">
        <f t="shared" si="16"/>
        <v>44707</v>
      </c>
      <c r="E38" s="22">
        <f t="shared" si="16"/>
        <v>44709</v>
      </c>
      <c r="F38" s="22">
        <f t="shared" si="16"/>
        <v>44710</v>
      </c>
      <c r="G38" s="22">
        <f t="shared" si="16"/>
        <v>44711</v>
      </c>
      <c r="H38" s="22">
        <f t="shared" si="16"/>
        <v>44712</v>
      </c>
      <c r="I38" s="17"/>
      <c r="J38" s="104"/>
      <c r="K38" s="106"/>
      <c r="L38" s="103"/>
    </row>
    <row r="39" spans="1:12" s="6" customFormat="1" ht="14.25" customHeight="1">
      <c r="A39" s="66" t="s">
        <v>88</v>
      </c>
      <c r="B39" s="64" t="s">
        <v>89</v>
      </c>
      <c r="C39" s="22">
        <f aca="true" t="shared" si="17" ref="C39:H39">C38+7</f>
        <v>44711</v>
      </c>
      <c r="D39" s="22">
        <f t="shared" si="17"/>
        <v>44714</v>
      </c>
      <c r="E39" s="22">
        <f t="shared" si="17"/>
        <v>44716</v>
      </c>
      <c r="F39" s="22">
        <f t="shared" si="17"/>
        <v>44717</v>
      </c>
      <c r="G39" s="22">
        <f t="shared" si="17"/>
        <v>44718</v>
      </c>
      <c r="H39" s="22">
        <f t="shared" si="17"/>
        <v>44719</v>
      </c>
      <c r="I39" s="107"/>
      <c r="J39" s="108"/>
      <c r="K39" s="146"/>
      <c r="L39" s="122"/>
    </row>
    <row r="40" spans="1:12" s="6" customFormat="1" ht="14.25" customHeight="1">
      <c r="A40" s="59" t="s">
        <v>90</v>
      </c>
      <c r="B40" s="60"/>
      <c r="C40" s="61"/>
      <c r="D40" s="62"/>
      <c r="E40" s="62"/>
      <c r="F40" s="62"/>
      <c r="G40" s="62"/>
      <c r="H40" s="62"/>
      <c r="I40" s="52"/>
      <c r="J40" s="147"/>
      <c r="K40" s="52" t="s">
        <v>91</v>
      </c>
      <c r="L40" s="148"/>
    </row>
    <row r="41" spans="1:12" s="6" customFormat="1" ht="14.25" customHeight="1">
      <c r="A41" s="12" t="s">
        <v>3</v>
      </c>
      <c r="B41" s="13" t="s">
        <v>4</v>
      </c>
      <c r="C41" s="14" t="s">
        <v>92</v>
      </c>
      <c r="D41" s="34" t="s">
        <v>93</v>
      </c>
      <c r="E41" s="34" t="s">
        <v>94</v>
      </c>
      <c r="F41" s="34" t="s">
        <v>95</v>
      </c>
      <c r="G41" s="34" t="s">
        <v>96</v>
      </c>
      <c r="H41" s="36" t="s">
        <v>97</v>
      </c>
      <c r="I41" s="113" t="s">
        <v>98</v>
      </c>
      <c r="J41" s="125"/>
      <c r="K41" s="98" t="s">
        <v>11</v>
      </c>
      <c r="L41" s="99" t="s">
        <v>99</v>
      </c>
    </row>
    <row r="42" spans="1:14" s="6" customFormat="1" ht="14.25" customHeight="1">
      <c r="A42" s="15"/>
      <c r="B42" s="16"/>
      <c r="C42" s="18"/>
      <c r="D42" s="17"/>
      <c r="E42" s="18"/>
      <c r="F42" s="18"/>
      <c r="G42" s="18"/>
      <c r="H42" s="38"/>
      <c r="I42" s="100"/>
      <c r="J42" s="101"/>
      <c r="K42" s="102"/>
      <c r="L42" s="103"/>
      <c r="M42" s="1"/>
      <c r="N42" s="1"/>
    </row>
    <row r="43" spans="1:14" s="6" customFormat="1" ht="14.25" customHeight="1">
      <c r="A43" s="67" t="s">
        <v>100</v>
      </c>
      <c r="B43" s="68" t="s">
        <v>101</v>
      </c>
      <c r="C43" s="69">
        <v>44687</v>
      </c>
      <c r="D43" s="22">
        <f>C43+4</f>
        <v>44691</v>
      </c>
      <c r="E43" s="22">
        <f>C43+5</f>
        <v>44692</v>
      </c>
      <c r="F43" s="22">
        <f>C43+6</f>
        <v>44693</v>
      </c>
      <c r="G43" s="22">
        <f>C43+7</f>
        <v>44694</v>
      </c>
      <c r="H43" s="22">
        <f>C43+8</f>
        <v>44695</v>
      </c>
      <c r="I43" s="127">
        <f>C43+9</f>
        <v>44696</v>
      </c>
      <c r="J43" s="128"/>
      <c r="K43" s="106" t="s">
        <v>15</v>
      </c>
      <c r="L43" s="103" t="s">
        <v>102</v>
      </c>
      <c r="M43" s="1"/>
      <c r="N43" s="1"/>
    </row>
    <row r="44" spans="1:14" s="6" customFormat="1" ht="14.25" customHeight="1">
      <c r="A44" s="67" t="s">
        <v>100</v>
      </c>
      <c r="B44" s="68" t="s">
        <v>103</v>
      </c>
      <c r="C44" s="69">
        <f>C43+7</f>
        <v>44694</v>
      </c>
      <c r="D44" s="22">
        <f>C44+4</f>
        <v>44698</v>
      </c>
      <c r="E44" s="22">
        <f>C44+5</f>
        <v>44699</v>
      </c>
      <c r="F44" s="22">
        <f>C44+6</f>
        <v>44700</v>
      </c>
      <c r="G44" s="22">
        <f>C44+7</f>
        <v>44701</v>
      </c>
      <c r="H44" s="22">
        <f>C44+8</f>
        <v>44702</v>
      </c>
      <c r="I44" s="127">
        <f>C44+9</f>
        <v>44703</v>
      </c>
      <c r="J44" s="128"/>
      <c r="K44" s="106" t="s">
        <v>19</v>
      </c>
      <c r="L44" s="103" t="s">
        <v>104</v>
      </c>
      <c r="M44" s="1"/>
      <c r="N44" s="1"/>
    </row>
    <row r="45" spans="1:14" s="6" customFormat="1" ht="14.25" customHeight="1">
      <c r="A45" s="67" t="s">
        <v>100</v>
      </c>
      <c r="B45" s="68" t="s">
        <v>105</v>
      </c>
      <c r="C45" s="69">
        <f>C44+7</f>
        <v>44701</v>
      </c>
      <c r="D45" s="22">
        <f aca="true" t="shared" si="18" ref="C45:I45">D44+7</f>
        <v>44705</v>
      </c>
      <c r="E45" s="22">
        <f t="shared" si="18"/>
        <v>44706</v>
      </c>
      <c r="F45" s="22">
        <f t="shared" si="18"/>
        <v>44707</v>
      </c>
      <c r="G45" s="22">
        <f t="shared" si="18"/>
        <v>44708</v>
      </c>
      <c r="H45" s="22">
        <f t="shared" si="18"/>
        <v>44709</v>
      </c>
      <c r="I45" s="127">
        <f t="shared" si="18"/>
        <v>44710</v>
      </c>
      <c r="J45" s="128"/>
      <c r="K45" s="106" t="s">
        <v>23</v>
      </c>
      <c r="L45" s="103" t="s">
        <v>82</v>
      </c>
      <c r="M45" s="1"/>
      <c r="N45" s="1"/>
    </row>
    <row r="46" spans="1:14" s="6" customFormat="1" ht="14.25" customHeight="1">
      <c r="A46" s="67" t="s">
        <v>100</v>
      </c>
      <c r="B46" s="70" t="s">
        <v>106</v>
      </c>
      <c r="C46" s="69">
        <f>C45+7</f>
        <v>44708</v>
      </c>
      <c r="D46" s="65">
        <f aca="true" t="shared" si="19" ref="C46:I46">D45+7</f>
        <v>44712</v>
      </c>
      <c r="E46" s="65">
        <f t="shared" si="19"/>
        <v>44713</v>
      </c>
      <c r="F46" s="65">
        <f t="shared" si="19"/>
        <v>44714</v>
      </c>
      <c r="G46" s="65">
        <f t="shared" si="19"/>
        <v>44715</v>
      </c>
      <c r="H46" s="65">
        <f t="shared" si="19"/>
        <v>44716</v>
      </c>
      <c r="I46" s="138">
        <f t="shared" si="19"/>
        <v>44717</v>
      </c>
      <c r="J46" s="149"/>
      <c r="K46" s="150"/>
      <c r="L46" s="151"/>
      <c r="M46" s="1"/>
      <c r="N46" s="1"/>
    </row>
    <row r="47" spans="1:27" s="7" customFormat="1" ht="14.25" customHeight="1">
      <c r="A47" s="71" t="s">
        <v>107</v>
      </c>
      <c r="B47" s="72"/>
      <c r="C47" s="72"/>
      <c r="D47" s="72"/>
      <c r="E47" s="72"/>
      <c r="F47" s="72"/>
      <c r="G47" s="72"/>
      <c r="H47" s="72"/>
      <c r="I47" s="72"/>
      <c r="J47" s="72"/>
      <c r="K47" s="72" t="s">
        <v>73</v>
      </c>
      <c r="L47" s="152"/>
      <c r="M47" s="124"/>
      <c r="N47" s="124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</row>
    <row r="48" spans="1:27" s="6" customFormat="1" ht="14.25" customHeight="1">
      <c r="A48" s="73" t="s">
        <v>3</v>
      </c>
      <c r="B48" s="74" t="s">
        <v>4</v>
      </c>
      <c r="C48" s="75" t="s">
        <v>27</v>
      </c>
      <c r="D48" s="76" t="s">
        <v>108</v>
      </c>
      <c r="E48" s="76" t="s">
        <v>78</v>
      </c>
      <c r="F48" s="75" t="s">
        <v>109</v>
      </c>
      <c r="G48" s="76" t="s">
        <v>110</v>
      </c>
      <c r="H48" s="76" t="s">
        <v>111</v>
      </c>
      <c r="I48" s="154"/>
      <c r="J48" s="154"/>
      <c r="K48" s="98" t="s">
        <v>11</v>
      </c>
      <c r="L48" s="99" t="s">
        <v>112</v>
      </c>
      <c r="M48" s="126"/>
      <c r="N48" s="126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</row>
    <row r="49" spans="1:27" s="6" customFormat="1" ht="14.25" customHeight="1">
      <c r="A49" s="77"/>
      <c r="B49" s="53"/>
      <c r="C49" s="78"/>
      <c r="D49" s="79"/>
      <c r="E49" s="79"/>
      <c r="F49" s="78"/>
      <c r="G49" s="79"/>
      <c r="H49" s="79"/>
      <c r="I49" s="156"/>
      <c r="J49" s="156"/>
      <c r="K49" s="102"/>
      <c r="L49" s="103"/>
      <c r="M49" s="126"/>
      <c r="N49" s="126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</row>
    <row r="50" spans="1:27" s="6" customFormat="1" ht="14.25" customHeight="1">
      <c r="A50" s="63" t="s">
        <v>87</v>
      </c>
      <c r="B50" s="80" t="s">
        <v>113</v>
      </c>
      <c r="C50" s="22">
        <v>44684</v>
      </c>
      <c r="D50" s="22">
        <f>C50+7</f>
        <v>44691</v>
      </c>
      <c r="E50" s="22">
        <f aca="true" t="shared" si="20" ref="E50:E54">C50+8</f>
        <v>44692</v>
      </c>
      <c r="F50" s="22">
        <f aca="true" t="shared" si="21" ref="F50:F54">C50+9</f>
        <v>44693</v>
      </c>
      <c r="G50" s="22">
        <f aca="true" t="shared" si="22" ref="G50:G54">C50+11</f>
        <v>44695</v>
      </c>
      <c r="H50" s="22">
        <f aca="true" t="shared" si="23" ref="H50:H54">D50+7</f>
        <v>44698</v>
      </c>
      <c r="I50" s="127"/>
      <c r="J50" s="127"/>
      <c r="K50" s="157" t="s">
        <v>15</v>
      </c>
      <c r="L50" s="158" t="s">
        <v>114</v>
      </c>
      <c r="M50" s="1"/>
      <c r="N50" s="1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</row>
    <row r="51" spans="1:27" s="6" customFormat="1" ht="14.25" customHeight="1">
      <c r="A51" s="63" t="s">
        <v>88</v>
      </c>
      <c r="B51" s="80" t="s">
        <v>65</v>
      </c>
      <c r="C51" s="22">
        <f aca="true" t="shared" si="24" ref="C51:C54">C50+7</f>
        <v>44691</v>
      </c>
      <c r="D51" s="22">
        <f aca="true" t="shared" si="25" ref="D51:D54">D50+7</f>
        <v>44698</v>
      </c>
      <c r="E51" s="22">
        <f t="shared" si="20"/>
        <v>44699</v>
      </c>
      <c r="F51" s="22">
        <f t="shared" si="21"/>
        <v>44700</v>
      </c>
      <c r="G51" s="22">
        <f t="shared" si="22"/>
        <v>44702</v>
      </c>
      <c r="H51" s="22">
        <f t="shared" si="23"/>
        <v>44705</v>
      </c>
      <c r="I51" s="127"/>
      <c r="J51" s="127"/>
      <c r="K51" s="106" t="s">
        <v>19</v>
      </c>
      <c r="L51" s="103" t="s">
        <v>37</v>
      </c>
      <c r="M51" s="1"/>
      <c r="N51" s="1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</row>
    <row r="52" spans="1:27" s="6" customFormat="1" ht="14.25" customHeight="1">
      <c r="A52" s="81" t="s">
        <v>80</v>
      </c>
      <c r="B52" s="82" t="s">
        <v>65</v>
      </c>
      <c r="C52" s="65">
        <f t="shared" si="24"/>
        <v>44698</v>
      </c>
      <c r="D52" s="65">
        <f t="shared" si="25"/>
        <v>44705</v>
      </c>
      <c r="E52" s="65">
        <f t="shared" si="20"/>
        <v>44706</v>
      </c>
      <c r="F52" s="65">
        <f t="shared" si="21"/>
        <v>44707</v>
      </c>
      <c r="G52" s="65">
        <f t="shared" si="22"/>
        <v>44709</v>
      </c>
      <c r="H52" s="65">
        <f t="shared" si="23"/>
        <v>44712</v>
      </c>
      <c r="I52" s="159"/>
      <c r="J52" s="160"/>
      <c r="K52" s="139" t="s">
        <v>23</v>
      </c>
      <c r="L52" s="161" t="s">
        <v>39</v>
      </c>
      <c r="M52" s="1"/>
      <c r="N52" s="1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</row>
    <row r="53" spans="1:27" s="7" customFormat="1" ht="14.25" customHeight="1">
      <c r="A53" s="63" t="s">
        <v>83</v>
      </c>
      <c r="B53" s="80" t="s">
        <v>68</v>
      </c>
      <c r="C53" s="22">
        <f t="shared" si="24"/>
        <v>44705</v>
      </c>
      <c r="D53" s="22">
        <f t="shared" si="25"/>
        <v>44712</v>
      </c>
      <c r="E53" s="22">
        <f t="shared" si="20"/>
        <v>44713</v>
      </c>
      <c r="F53" s="22">
        <f t="shared" si="21"/>
        <v>44714</v>
      </c>
      <c r="G53" s="22">
        <f t="shared" si="22"/>
        <v>44716</v>
      </c>
      <c r="H53" s="22">
        <f t="shared" si="23"/>
        <v>44719</v>
      </c>
      <c r="I53" s="22"/>
      <c r="J53" s="127"/>
      <c r="K53" s="162"/>
      <c r="L53" s="163"/>
      <c r="M53" s="124"/>
      <c r="N53" s="124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</row>
    <row r="54" spans="1:15" s="6" customFormat="1" ht="14.25" customHeight="1">
      <c r="A54" s="83" t="s">
        <v>85</v>
      </c>
      <c r="B54" s="84" t="s">
        <v>68</v>
      </c>
      <c r="C54" s="85">
        <f t="shared" si="24"/>
        <v>44712</v>
      </c>
      <c r="D54" s="85">
        <f t="shared" si="25"/>
        <v>44719</v>
      </c>
      <c r="E54" s="85">
        <f t="shared" si="20"/>
        <v>44720</v>
      </c>
      <c r="F54" s="85">
        <f t="shared" si="21"/>
        <v>44721</v>
      </c>
      <c r="G54" s="85">
        <f t="shared" si="22"/>
        <v>44723</v>
      </c>
      <c r="H54" s="85">
        <f t="shared" si="23"/>
        <v>44726</v>
      </c>
      <c r="I54" s="85"/>
      <c r="J54" s="164"/>
      <c r="K54" s="165"/>
      <c r="L54" s="166"/>
      <c r="M54" s="126"/>
      <c r="N54" s="126"/>
      <c r="O54" s="155"/>
    </row>
    <row r="55" spans="1:14" s="6" customFormat="1" ht="14.25" customHeight="1">
      <c r="A55" s="86" t="s">
        <v>115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167"/>
      <c r="M55" s="1"/>
      <c r="N55" s="1"/>
    </row>
    <row r="56" spans="1:14" s="6" customFormat="1" ht="14.25" customHeight="1">
      <c r="A56" s="88" t="s">
        <v>116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168"/>
      <c r="M56" s="1"/>
      <c r="N56" s="1"/>
    </row>
    <row r="57" spans="1:12" ht="14.25" customHeight="1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168"/>
    </row>
    <row r="58" spans="1:12" ht="14.25" customHeight="1">
      <c r="A58" s="90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169"/>
    </row>
    <row r="59" spans="1:12" ht="14.2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</row>
    <row r="60" spans="1:12" ht="14.25" customHeight="1">
      <c r="A60" s="92" t="s">
        <v>117</v>
      </c>
      <c r="C60" s="93"/>
      <c r="D60" s="93"/>
      <c r="E60" s="92"/>
      <c r="F60" s="92" t="s">
        <v>118</v>
      </c>
      <c r="H60" s="92"/>
      <c r="I60" s="89"/>
      <c r="J60" s="89"/>
      <c r="K60" s="89"/>
      <c r="L60" s="89"/>
    </row>
    <row r="61" spans="1:12" ht="14.25" customHeight="1">
      <c r="A61" s="92" t="s">
        <v>119</v>
      </c>
      <c r="C61" s="93"/>
      <c r="D61" s="93"/>
      <c r="E61" s="93"/>
      <c r="F61" s="92" t="s">
        <v>120</v>
      </c>
      <c r="H61" s="92"/>
      <c r="I61" s="170"/>
      <c r="J61" s="170"/>
      <c r="K61" s="170"/>
      <c r="L61" s="170"/>
    </row>
    <row r="62" ht="14.25" customHeight="1"/>
  </sheetData>
  <sheetProtection/>
  <mergeCells count="81">
    <mergeCell ref="A1:L1"/>
    <mergeCell ref="G12:J12"/>
    <mergeCell ref="A55:L55"/>
    <mergeCell ref="A3:A4"/>
    <mergeCell ref="A10:A11"/>
    <mergeCell ref="A18:A19"/>
    <mergeCell ref="A25:A26"/>
    <mergeCell ref="A33:A34"/>
    <mergeCell ref="A41:A42"/>
    <mergeCell ref="A48:A49"/>
    <mergeCell ref="B3:B4"/>
    <mergeCell ref="B10:B11"/>
    <mergeCell ref="B18:B19"/>
    <mergeCell ref="B25:B26"/>
    <mergeCell ref="B33:B34"/>
    <mergeCell ref="B41:B42"/>
    <mergeCell ref="B48:B49"/>
    <mergeCell ref="C3:C4"/>
    <mergeCell ref="C10:C11"/>
    <mergeCell ref="C18:C19"/>
    <mergeCell ref="C25:C26"/>
    <mergeCell ref="C33:C34"/>
    <mergeCell ref="C41:C42"/>
    <mergeCell ref="C48:C49"/>
    <mergeCell ref="D3:D4"/>
    <mergeCell ref="D10:D11"/>
    <mergeCell ref="D18:D19"/>
    <mergeCell ref="D25:D26"/>
    <mergeCell ref="D33:D34"/>
    <mergeCell ref="D41:D42"/>
    <mergeCell ref="D48:D49"/>
    <mergeCell ref="E3:E4"/>
    <mergeCell ref="E10:E11"/>
    <mergeCell ref="E18:E19"/>
    <mergeCell ref="E25:E26"/>
    <mergeCell ref="E33:E34"/>
    <mergeCell ref="E41:E42"/>
    <mergeCell ref="E48:E49"/>
    <mergeCell ref="F3:F4"/>
    <mergeCell ref="F10:F11"/>
    <mergeCell ref="F18:F19"/>
    <mergeCell ref="F25:F26"/>
    <mergeCell ref="F33:F34"/>
    <mergeCell ref="F41:F42"/>
    <mergeCell ref="F48:F49"/>
    <mergeCell ref="G3:G4"/>
    <mergeCell ref="G10:G11"/>
    <mergeCell ref="G18:G19"/>
    <mergeCell ref="G25:G26"/>
    <mergeCell ref="G33:G34"/>
    <mergeCell ref="G41:G42"/>
    <mergeCell ref="G48:G49"/>
    <mergeCell ref="H3:H4"/>
    <mergeCell ref="H10:H11"/>
    <mergeCell ref="H18:H19"/>
    <mergeCell ref="H25:H26"/>
    <mergeCell ref="H33:H34"/>
    <mergeCell ref="H41:H42"/>
    <mergeCell ref="H48:H49"/>
    <mergeCell ref="I3:I4"/>
    <mergeCell ref="I10:I11"/>
    <mergeCell ref="I18:I19"/>
    <mergeCell ref="I25:I26"/>
    <mergeCell ref="I33:I34"/>
    <mergeCell ref="I41:I42"/>
    <mergeCell ref="I48:I49"/>
    <mergeCell ref="J3:J4"/>
    <mergeCell ref="J10:J11"/>
    <mergeCell ref="J18:J19"/>
    <mergeCell ref="J25:J26"/>
    <mergeCell ref="J33:J34"/>
    <mergeCell ref="J41:J42"/>
    <mergeCell ref="J48:J49"/>
    <mergeCell ref="K3:K4"/>
    <mergeCell ref="K10:K11"/>
    <mergeCell ref="K18:K19"/>
    <mergeCell ref="K25:K26"/>
    <mergeCell ref="K33:K34"/>
    <mergeCell ref="K41:K42"/>
    <mergeCell ref="K48:K49"/>
    <mergeCell ref="A56:L58"/>
  </mergeCells>
  <printOptions/>
  <pageMargins left="0.7513888888888889" right="0.5506944444444445" top="1.2201388888888889" bottom="1.0979166666666667" header="0.5118055555555555" footer="0.38958333333333334"/>
  <pageSetup fitToHeight="1" fitToWidth="1" horizontalDpi="600" verticalDpi="600" orientation="portrait" paperSize="9" scale="63"/>
  <headerFooter>
    <oddHeader>&amp;L&amp;"Times New Roman"&amp;G                             DALIAN BRIGHT INTERNATIONAL LOGISTICS.CO.,LTD&amp;C&amp;"华文行楷"&amp;28&amp;B大连柏瑞德国际物流有限公司</oddHeader>
    <oddFooter>&amp;L&amp;B地址：大连市中山区人民路50号时代广场B座3306室             直线：66667620/21/22/25/26/27/29/31/32
电话：0411-82799119（总机）传真：0411-82799116            直线：82779512/13/15/17 88079815/16
邮箱：info@brightup.net                                   网址：www.brightup.net
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王雪影</cp:lastModifiedBy>
  <cp:lastPrinted>2015-06-24T07:08:34Z</cp:lastPrinted>
  <dcterms:created xsi:type="dcterms:W3CDTF">1996-12-17T01:32:42Z</dcterms:created>
  <dcterms:modified xsi:type="dcterms:W3CDTF">2022-04-28T04:20:14Z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2052-11.1.0.11173</vt:lpwstr>
  </property>
  <property fmtid="{D5CDD505-2E9C-101B-9397-08002B2CF9AE}" pid="4" name="KSOReadingLayo">
    <vt:bool>true</vt:bool>
  </property>
  <property fmtid="{D5CDD505-2E9C-101B-9397-08002B2CF9AE}" pid="5" name="I">
    <vt:lpwstr>BE4364BA7AEE4E1EB83E8C1889753954</vt:lpwstr>
  </property>
</Properties>
</file>