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日本偏港" sheetId="1" r:id="rId1"/>
  </sheets>
  <definedNames>
    <definedName name="_xlnm.Print_Area" localSheetId="0">'日本偏港'!$A$1:$L$59</definedName>
  </definedNames>
  <calcPr fullCalcOnLoad="1"/>
</workbook>
</file>

<file path=xl/sharedStrings.xml><?xml version="1.0" encoding="utf-8"?>
<sst xmlns="http://schemas.openxmlformats.org/spreadsheetml/2006/main" count="192" uniqueCount="125">
  <si>
    <t xml:space="preserve">                          出口整箱船期表/日本偏港-2022年7月份</t>
  </si>
  <si>
    <t>周四直航：大连-福山-水岛-广岛-细岛-志布志（一期）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</si>
  <si>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</si>
  <si>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</si>
  <si>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</si>
  <si>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</si>
  <si>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</si>
  <si>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</si>
  <si>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</si>
  <si>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</si>
  <si>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</si>
  <si>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</si>
  <si>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</si>
  <si>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琥珀岛      SCARLET ARROW</t>
  </si>
  <si>
    <t>0176E</t>
  </si>
  <si>
    <t>截单时间：</t>
  </si>
  <si>
    <t>周一15:00</t>
  </si>
  <si>
    <t>水晶岛      CRYSTAL ARROW</t>
  </si>
  <si>
    <t>0171E</t>
  </si>
  <si>
    <t>截货时间：</t>
  </si>
  <si>
    <t>周二9:00</t>
  </si>
  <si>
    <t>神颐岛      INTEGRATIVE EARTH</t>
  </si>
  <si>
    <t>0009E</t>
  </si>
  <si>
    <t>截关时间：</t>
  </si>
  <si>
    <t>周三13:00</t>
  </si>
  <si>
    <t>0178E</t>
  </si>
  <si>
    <t>周二直航：大连-富山-新泻-小樽（一期）</t>
  </si>
  <si>
    <t>大连
（周二）</t>
  </si>
  <si>
    <t>富山        （六天）</t>
  </si>
  <si>
    <t>新泻        （七天）</t>
  </si>
  <si>
    <t>小樽        （九天）</t>
  </si>
  <si>
    <t>周日8:00-17:00</t>
  </si>
  <si>
    <t>神鹏岛       PROACTIVE EARTH</t>
  </si>
  <si>
    <t>0004E</t>
  </si>
  <si>
    <t>周五9:00</t>
  </si>
  <si>
    <t>神胜岛       SUSTAINABLE EARTH</t>
  </si>
  <si>
    <t>0012E</t>
  </si>
  <si>
    <t>周五16:00</t>
  </si>
  <si>
    <t>神和岛       HARMONIZED EARTH</t>
  </si>
  <si>
    <t>周一16:00</t>
  </si>
  <si>
    <t>0006E</t>
  </si>
  <si>
    <t>周四直航：大连-伊万里-福山-水岛-高松-广岛-中关（一期）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</si>
  <si>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</si>
  <si>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</si>
  <si>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</si>
  <si>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</si>
  <si>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</si>
  <si>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</si>
  <si>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</si>
  <si>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</si>
  <si>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乌江        VICTORY HONOR</t>
  </si>
  <si>
    <t>516E</t>
  </si>
  <si>
    <t>荆门        PROVIDENCE</t>
  </si>
  <si>
    <t>492E</t>
  </si>
  <si>
    <t>517E</t>
  </si>
  <si>
    <t>周三15:00</t>
  </si>
  <si>
    <t>493E</t>
  </si>
  <si>
    <t>518E</t>
  </si>
  <si>
    <t>周一直航:大连-新泻-富山-直江津（一期）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</si>
  <si>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</si>
  <si>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</si>
  <si>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</si>
  <si>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</si>
  <si>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</si>
  <si>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</si>
  <si>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天敬天盛    SKY FLOWER</t>
  </si>
  <si>
    <t>2211E</t>
  </si>
  <si>
    <t>周四15:00</t>
  </si>
  <si>
    <t>高丽水仙    SUNNY FREESIA</t>
  </si>
  <si>
    <t>2212E</t>
  </si>
  <si>
    <t>周五8:00</t>
  </si>
  <si>
    <t>周六12:00</t>
  </si>
  <si>
    <t>2213E</t>
  </si>
  <si>
    <t>周一直航:大连-博多-常陆那珂-仙台-八户-秋田（一期）</t>
  </si>
  <si>
    <t>CARRIER:南星/高丽</t>
  </si>
  <si>
    <t>博多
（三天）</t>
  </si>
  <si>
    <t>常陆那珂
（五天）</t>
  </si>
  <si>
    <t>仙台
（六天）</t>
  </si>
  <si>
    <t>八户
（七天）</t>
  </si>
  <si>
    <t>秋田
（八天）</t>
  </si>
  <si>
    <t>周五22:00-周六10:00</t>
  </si>
  <si>
    <t>南星守护者   STAR RANGER</t>
  </si>
  <si>
    <t>2209S</t>
  </si>
  <si>
    <t>周三16:00</t>
  </si>
  <si>
    <t>高丽云华     SUNNY CANNA</t>
  </si>
  <si>
    <t>2210S</t>
  </si>
  <si>
    <t>南星伊能     SHECAN</t>
  </si>
  <si>
    <t>周六11:00</t>
  </si>
  <si>
    <t>高丽阳光     SUNNY ACACIA</t>
  </si>
  <si>
    <t>2211S</t>
  </si>
  <si>
    <t>周五直航：大连-博多-门司-志不志-高知-大分-响滩 （一期）</t>
  </si>
  <si>
    <t>CARRIER:长锦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</si>
  <si>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</si>
  <si>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</si>
  <si>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</si>
  <si>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</si>
  <si>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</si>
  <si>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</si>
  <si>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</si>
  <si>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</si>
  <si>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长锦青岛     SINOKOR QINGDAO</t>
  </si>
  <si>
    <t>2219E</t>
  </si>
  <si>
    <t>周三11:00</t>
  </si>
  <si>
    <t>2220E</t>
  </si>
  <si>
    <t>周二16:00</t>
  </si>
  <si>
    <t>2221E</t>
  </si>
  <si>
    <t>2222E</t>
  </si>
  <si>
    <t>2223E</t>
  </si>
  <si>
    <t>周二直航：大连-酒田-秋田-苫小牧-钏路-室兰-博多（一期）</t>
  </si>
  <si>
    <t>酒田
（七天）</t>
  </si>
  <si>
    <t>苫小牧
（九天）</t>
  </si>
  <si>
    <t>钏路
（十天） 南星</t>
  </si>
  <si>
    <t>室兰
（十一天）高丽</t>
  </si>
  <si>
    <t>博多   （十四天）</t>
  </si>
  <si>
    <t>周日13:00-周日18:00</t>
  </si>
  <si>
    <t>CANCEL</t>
  </si>
  <si>
    <t>2210E</t>
  </si>
  <si>
    <t>周四10:00</t>
  </si>
  <si>
    <t>高丽爱丽丝   SUNNY IRIS</t>
  </si>
  <si>
    <t>注：另有釜山中转至日本偏港港口如下：</t>
  </si>
  <si>
    <t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</si>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</sst>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  <numFmt numFmtId="179" formatCode="000"/>
    <numFmt numFmtId="180" formatCode="[$-409]d/mmm;@"/>
  </numFmts>
  <fonts count="4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9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17" fillId="8" borderId="0" applyNumberFormat="0" applyBorder="0" applyAlignment="0" applyProtection="0"/>
    <xf numFmtId="0" fontId="26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30" fillId="10" borderId="1" applyNumberFormat="0" applyAlignment="0" applyProtection="0"/>
    <xf numFmtId="0" fontId="28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3" fillId="2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vertical="center"/>
    </xf>
    <xf numFmtId="49" fontId="6" fillId="24" borderId="18" xfId="0" applyNumberFormat="1" applyFont="1" applyFill="1" applyBorder="1" applyAlignment="1">
      <alignment horizontal="center" vertical="center"/>
    </xf>
    <xf numFmtId="58" fontId="6" fillId="24" borderId="20" xfId="0" applyNumberFormat="1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vertical="center"/>
    </xf>
    <xf numFmtId="58" fontId="6" fillId="24" borderId="22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vertical="center"/>
    </xf>
    <xf numFmtId="49" fontId="6" fillId="24" borderId="24" xfId="0" applyNumberFormat="1" applyFont="1" applyFill="1" applyBorder="1" applyAlignment="1">
      <alignment horizontal="center" vertical="center"/>
    </xf>
    <xf numFmtId="58" fontId="6" fillId="24" borderId="24" xfId="0" applyNumberFormat="1" applyFont="1" applyFill="1" applyBorder="1" applyAlignment="1">
      <alignment horizontal="center" vertical="center"/>
    </xf>
    <xf numFmtId="58" fontId="6" fillId="0" borderId="24" xfId="0" applyNumberFormat="1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 wrapText="1"/>
    </xf>
    <xf numFmtId="178" fontId="7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8" fontId="5" fillId="0" borderId="29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179" fontId="8" fillId="25" borderId="31" xfId="71" applyNumberFormat="1" applyFont="1" applyFill="1" applyBorder="1" applyAlignment="1">
      <alignment horizontal="center" vertical="center"/>
      <protection/>
    </xf>
    <xf numFmtId="179" fontId="8" fillId="25" borderId="18" xfId="71" applyNumberFormat="1" applyFont="1" applyFill="1" applyBorder="1" applyAlignment="1">
      <alignment horizontal="center" vertical="center"/>
      <protection/>
    </xf>
    <xf numFmtId="58" fontId="6" fillId="24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/>
    </xf>
    <xf numFmtId="178" fontId="6" fillId="0" borderId="36" xfId="0" applyNumberFormat="1" applyFont="1" applyFill="1" applyBorder="1" applyAlignment="1">
      <alignment horizontal="center" vertical="center"/>
    </xf>
    <xf numFmtId="180" fontId="33" fillId="0" borderId="37" xfId="0" applyNumberFormat="1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180" fontId="33" fillId="0" borderId="17" xfId="0" applyNumberFormat="1" applyFont="1" applyFill="1" applyBorder="1" applyAlignment="1">
      <alignment horizontal="left" vertical="center"/>
    </xf>
    <xf numFmtId="58" fontId="6" fillId="0" borderId="36" xfId="0" applyNumberFormat="1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center" vertical="center"/>
    </xf>
    <xf numFmtId="58" fontId="32" fillId="24" borderId="28" xfId="0" applyNumberFormat="1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vertical="center"/>
    </xf>
    <xf numFmtId="0" fontId="34" fillId="0" borderId="43" xfId="0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180" fontId="36" fillId="0" borderId="18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180" fontId="36" fillId="0" borderId="24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4" fillId="0" borderId="46" xfId="0" applyNumberFormat="1" applyFont="1" applyFill="1" applyBorder="1" applyAlignment="1">
      <alignment horizontal="left" vertical="center"/>
    </xf>
    <xf numFmtId="178" fontId="5" fillId="0" borderId="47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38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38" fillId="0" borderId="53" xfId="0" applyFont="1" applyFill="1" applyBorder="1" applyAlignment="1">
      <alignment horizontal="left" vertical="center" wrapText="1"/>
    </xf>
    <xf numFmtId="178" fontId="6" fillId="0" borderId="51" xfId="0" applyNumberFormat="1" applyFont="1" applyFill="1" applyBorder="1" applyAlignment="1">
      <alignment horizontal="center" vertical="center"/>
    </xf>
    <xf numFmtId="178" fontId="6" fillId="0" borderId="54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vertical="center" wrapText="1"/>
    </xf>
    <xf numFmtId="178" fontId="6" fillId="0" borderId="55" xfId="0" applyNumberFormat="1" applyFont="1" applyFill="1" applyBorder="1" applyAlignment="1">
      <alignment horizontal="center" vertical="center"/>
    </xf>
    <xf numFmtId="58" fontId="6" fillId="0" borderId="23" xfId="0" applyNumberFormat="1" applyFont="1" applyFill="1" applyBorder="1" applyAlignment="1">
      <alignment horizontal="center" vertical="center"/>
    </xf>
    <xf numFmtId="178" fontId="6" fillId="0" borderId="56" xfId="0" applyNumberFormat="1" applyFont="1" applyFill="1" applyBorder="1" applyAlignment="1">
      <alignment horizontal="center" vertical="center"/>
    </xf>
    <xf numFmtId="178" fontId="5" fillId="0" borderId="30" xfId="0" applyNumberFormat="1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 wrapText="1"/>
    </xf>
    <xf numFmtId="178" fontId="5" fillId="0" borderId="5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38" fillId="0" borderId="60" xfId="0" applyFont="1" applyFill="1" applyBorder="1" applyAlignment="1">
      <alignment horizontal="left" vertical="center"/>
    </xf>
    <xf numFmtId="178" fontId="5" fillId="0" borderId="52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78" fontId="5" fillId="0" borderId="6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58" fontId="6" fillId="0" borderId="51" xfId="0" applyNumberFormat="1" applyFont="1" applyFill="1" applyBorder="1" applyAlignment="1">
      <alignment horizontal="center" vertical="center"/>
    </xf>
    <xf numFmtId="58" fontId="6" fillId="0" borderId="5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78" fontId="6" fillId="0" borderId="67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vertical="center" wrapText="1"/>
    </xf>
    <xf numFmtId="0" fontId="38" fillId="0" borderId="68" xfId="0" applyFont="1" applyFill="1" applyBorder="1" applyAlignment="1">
      <alignment horizontal="left" vertical="center" wrapText="1"/>
    </xf>
    <xf numFmtId="178" fontId="5" fillId="0" borderId="23" xfId="0" applyNumberFormat="1" applyFont="1" applyFill="1" applyBorder="1" applyAlignment="1">
      <alignment vertical="center" wrapText="1"/>
    </xf>
    <xf numFmtId="0" fontId="38" fillId="0" borderId="56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34" fillId="0" borderId="7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vertical="center" wrapText="1"/>
    </xf>
    <xf numFmtId="0" fontId="38" fillId="0" borderId="60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59"/>
  <sheetViews>
    <sheetView tabSelected="1" zoomScale="160" zoomScaleNormal="160" zoomScaleSheetLayoutView="100" workbookViewId="0" topLeftCell="A35">
      <selection activeCell="J47" sqref="J47:J48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84"/>
    </row>
    <row r="2" spans="1:12" ht="13.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2</v>
      </c>
      <c r="L2" s="85"/>
    </row>
    <row r="3" spans="1:12" ht="12.75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86"/>
      <c r="J3" s="87"/>
      <c r="K3" s="88" t="s">
        <v>11</v>
      </c>
      <c r="L3" s="89" t="s">
        <v>12</v>
      </c>
    </row>
    <row r="4" spans="1:12" ht="12.75">
      <c r="A4" s="15"/>
      <c r="B4" s="16"/>
      <c r="C4" s="17"/>
      <c r="D4" s="18"/>
      <c r="E4" s="18"/>
      <c r="F4" s="18"/>
      <c r="G4" s="18"/>
      <c r="H4" s="18"/>
      <c r="I4" s="90"/>
      <c r="J4" s="91"/>
      <c r="K4" s="92"/>
      <c r="L4" s="93"/>
    </row>
    <row r="5" spans="1:12" ht="12.75" customHeight="1">
      <c r="A5" s="19" t="s">
        <v>13</v>
      </c>
      <c r="B5" s="20" t="s">
        <v>14</v>
      </c>
      <c r="C5" s="21">
        <v>44749</v>
      </c>
      <c r="D5" s="22">
        <f>$C$5+4</f>
        <v>44753</v>
      </c>
      <c r="E5" s="22">
        <f>$C5+4</f>
        <v>44753</v>
      </c>
      <c r="F5" s="22">
        <f>$C5+5</f>
        <v>44754</v>
      </c>
      <c r="G5" s="22">
        <f>$C5+6</f>
        <v>44755</v>
      </c>
      <c r="H5" s="22">
        <f>$C5+6</f>
        <v>44755</v>
      </c>
      <c r="I5" s="94"/>
      <c r="J5" s="95"/>
      <c r="K5" s="96" t="s">
        <v>15</v>
      </c>
      <c r="L5" s="93" t="s">
        <v>16</v>
      </c>
    </row>
    <row r="6" spans="1:12" s="1" customFormat="1" ht="12.75">
      <c r="A6" s="19" t="s">
        <v>17</v>
      </c>
      <c r="B6" s="20" t="s">
        <v>18</v>
      </c>
      <c r="C6" s="21">
        <f>C5+7</f>
        <v>44756</v>
      </c>
      <c r="D6" s="22">
        <f>$C$6+4</f>
        <v>44760</v>
      </c>
      <c r="E6" s="22">
        <f>$C6+4</f>
        <v>44760</v>
      </c>
      <c r="F6" s="22">
        <f>$C6+5</f>
        <v>44761</v>
      </c>
      <c r="G6" s="22">
        <f>$C6+6</f>
        <v>44762</v>
      </c>
      <c r="H6" s="22">
        <f>$C6+6</f>
        <v>44762</v>
      </c>
      <c r="I6" s="94"/>
      <c r="J6" s="95"/>
      <c r="K6" s="96" t="s">
        <v>19</v>
      </c>
      <c r="L6" s="93" t="s">
        <v>20</v>
      </c>
    </row>
    <row r="7" spans="1:12" s="1" customFormat="1" ht="12.75">
      <c r="A7" s="23" t="s">
        <v>21</v>
      </c>
      <c r="B7" s="20" t="s">
        <v>22</v>
      </c>
      <c r="C7" s="24">
        <f>C6+7</f>
        <v>44763</v>
      </c>
      <c r="D7" s="22">
        <f aca="true" t="shared" si="0" ref="C7:H7">D6+7</f>
        <v>44767</v>
      </c>
      <c r="E7" s="22">
        <f t="shared" si="0"/>
        <v>44767</v>
      </c>
      <c r="F7" s="22">
        <f t="shared" si="0"/>
        <v>44768</v>
      </c>
      <c r="G7" s="22">
        <f t="shared" si="0"/>
        <v>44769</v>
      </c>
      <c r="H7" s="22">
        <f t="shared" si="0"/>
        <v>44769</v>
      </c>
      <c r="I7" s="94"/>
      <c r="J7" s="95"/>
      <c r="K7" s="96" t="s">
        <v>23</v>
      </c>
      <c r="L7" s="93" t="s">
        <v>24</v>
      </c>
    </row>
    <row r="8" spans="1:12" s="1" customFormat="1" ht="13.5">
      <c r="A8" s="25" t="s">
        <v>13</v>
      </c>
      <c r="B8" s="26" t="s">
        <v>25</v>
      </c>
      <c r="C8" s="27">
        <f>C7+7</f>
        <v>44770</v>
      </c>
      <c r="D8" s="28">
        <f aca="true" t="shared" si="1" ref="C8:H8">D7+7</f>
        <v>44774</v>
      </c>
      <c r="E8" s="28">
        <f t="shared" si="1"/>
        <v>44774</v>
      </c>
      <c r="F8" s="28">
        <f t="shared" si="1"/>
        <v>44775</v>
      </c>
      <c r="G8" s="28">
        <f t="shared" si="1"/>
        <v>44776</v>
      </c>
      <c r="H8" s="28">
        <f t="shared" si="1"/>
        <v>44776</v>
      </c>
      <c r="I8" s="75"/>
      <c r="J8" s="97"/>
      <c r="K8" s="98"/>
      <c r="L8" s="99"/>
    </row>
    <row r="9" spans="1:12" s="1" customFormat="1" ht="13.5">
      <c r="A9" s="29" t="s">
        <v>26</v>
      </c>
      <c r="B9" s="30"/>
      <c r="C9" s="31"/>
      <c r="D9" s="31"/>
      <c r="E9" s="31"/>
      <c r="F9" s="31"/>
      <c r="G9" s="31"/>
      <c r="H9" s="31"/>
      <c r="I9" s="31"/>
      <c r="J9" s="100"/>
      <c r="K9" s="31" t="s">
        <v>2</v>
      </c>
      <c r="L9" s="101"/>
    </row>
    <row r="10" spans="1:12" ht="12.75">
      <c r="A10" s="32" t="s">
        <v>3</v>
      </c>
      <c r="B10" s="33" t="s">
        <v>4</v>
      </c>
      <c r="C10" s="34" t="s">
        <v>27</v>
      </c>
      <c r="D10" s="34" t="s">
        <v>28</v>
      </c>
      <c r="E10" s="34" t="s">
        <v>29</v>
      </c>
      <c r="F10" s="34" t="s">
        <v>30</v>
      </c>
      <c r="G10" s="35"/>
      <c r="H10" s="36"/>
      <c r="I10" s="102"/>
      <c r="J10" s="103"/>
      <c r="K10" s="104" t="s">
        <v>11</v>
      </c>
      <c r="L10" s="105" t="s">
        <v>31</v>
      </c>
    </row>
    <row r="11" spans="1:12" ht="12.75">
      <c r="A11" s="15"/>
      <c r="B11" s="16"/>
      <c r="C11" s="17"/>
      <c r="D11" s="18"/>
      <c r="E11" s="18"/>
      <c r="F11" s="18"/>
      <c r="G11" s="37"/>
      <c r="H11" s="38"/>
      <c r="I11" s="90"/>
      <c r="J11" s="106"/>
      <c r="K11" s="92"/>
      <c r="L11" s="93"/>
    </row>
    <row r="12" spans="1:12" ht="12.75">
      <c r="A12" s="19" t="s">
        <v>32</v>
      </c>
      <c r="B12" s="20" t="s">
        <v>33</v>
      </c>
      <c r="C12" s="21">
        <v>44747</v>
      </c>
      <c r="D12" s="22">
        <f>$C12+6</f>
        <v>44753</v>
      </c>
      <c r="E12" s="22">
        <f>$C12+7</f>
        <v>44754</v>
      </c>
      <c r="F12" s="22">
        <f>$C12+9</f>
        <v>44756</v>
      </c>
      <c r="G12" s="17"/>
      <c r="H12" s="17"/>
      <c r="I12" s="16"/>
      <c r="J12" s="107"/>
      <c r="K12" s="96" t="s">
        <v>15</v>
      </c>
      <c r="L12" s="93" t="s">
        <v>34</v>
      </c>
    </row>
    <row r="13" spans="1:12" s="1" customFormat="1" ht="12.75">
      <c r="A13" s="19" t="s">
        <v>35</v>
      </c>
      <c r="B13" s="20" t="s">
        <v>36</v>
      </c>
      <c r="C13" s="21">
        <f>C12+7</f>
        <v>44754</v>
      </c>
      <c r="D13" s="22">
        <f aca="true" t="shared" si="2" ref="C13:G13">D12+7</f>
        <v>44760</v>
      </c>
      <c r="E13" s="22">
        <f t="shared" si="2"/>
        <v>44761</v>
      </c>
      <c r="F13" s="22">
        <f t="shared" si="2"/>
        <v>44763</v>
      </c>
      <c r="G13" s="22"/>
      <c r="H13" s="22"/>
      <c r="I13" s="94"/>
      <c r="J13" s="95"/>
      <c r="K13" s="96" t="s">
        <v>19</v>
      </c>
      <c r="L13" s="93" t="s">
        <v>37</v>
      </c>
    </row>
    <row r="14" spans="1:12" s="1" customFormat="1" ht="12.75">
      <c r="A14" s="19" t="s">
        <v>38</v>
      </c>
      <c r="B14" s="20" t="s">
        <v>36</v>
      </c>
      <c r="C14" s="21">
        <f>C13+7</f>
        <v>44761</v>
      </c>
      <c r="D14" s="22">
        <f aca="true" t="shared" si="3" ref="C14:G14">D13+7</f>
        <v>44767</v>
      </c>
      <c r="E14" s="22">
        <f t="shared" si="3"/>
        <v>44768</v>
      </c>
      <c r="F14" s="22">
        <f t="shared" si="3"/>
        <v>44770</v>
      </c>
      <c r="G14" s="22"/>
      <c r="H14" s="22"/>
      <c r="I14" s="94"/>
      <c r="J14" s="95"/>
      <c r="K14" s="96" t="s">
        <v>23</v>
      </c>
      <c r="L14" s="93" t="s">
        <v>39</v>
      </c>
    </row>
    <row r="15" spans="1:12" s="1" customFormat="1" ht="13.5">
      <c r="A15" s="25" t="s">
        <v>32</v>
      </c>
      <c r="B15" s="26" t="s">
        <v>40</v>
      </c>
      <c r="C15" s="27">
        <f>C14+7</f>
        <v>44768</v>
      </c>
      <c r="D15" s="28">
        <f aca="true" t="shared" si="4" ref="D15:F15">D14+7</f>
        <v>44774</v>
      </c>
      <c r="E15" s="28">
        <f t="shared" si="4"/>
        <v>44775</v>
      </c>
      <c r="F15" s="28">
        <f t="shared" si="4"/>
        <v>44777</v>
      </c>
      <c r="G15" s="28"/>
      <c r="H15" s="28"/>
      <c r="I15" s="75"/>
      <c r="J15" s="97"/>
      <c r="K15" s="98"/>
      <c r="L15" s="99"/>
    </row>
    <row r="16" spans="1:25" s="2" customFormat="1" ht="13.5">
      <c r="A16" s="29" t="s">
        <v>41</v>
      </c>
      <c r="B16" s="39"/>
      <c r="C16" s="29"/>
      <c r="D16" s="40"/>
      <c r="E16" s="40"/>
      <c r="F16" s="40"/>
      <c r="G16" s="40"/>
      <c r="H16" s="40"/>
      <c r="I16" s="40"/>
      <c r="J16" s="40"/>
      <c r="K16" s="40" t="s">
        <v>42</v>
      </c>
      <c r="L16" s="108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s="1" customFormat="1" ht="12.75">
      <c r="A17" s="32" t="s">
        <v>3</v>
      </c>
      <c r="B17" s="33" t="s">
        <v>4</v>
      </c>
      <c r="C17" s="34" t="s">
        <v>5</v>
      </c>
      <c r="D17" s="34" t="s">
        <v>43</v>
      </c>
      <c r="E17" s="34" t="s">
        <v>44</v>
      </c>
      <c r="F17" s="34" t="s">
        <v>45</v>
      </c>
      <c r="G17" s="36" t="s">
        <v>46</v>
      </c>
      <c r="H17" s="34" t="s">
        <v>47</v>
      </c>
      <c r="I17" s="102" t="s">
        <v>48</v>
      </c>
      <c r="J17" s="110"/>
      <c r="K17" s="104" t="s">
        <v>11</v>
      </c>
      <c r="L17" s="105" t="s">
        <v>49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14" s="3" customFormat="1" ht="14.25" customHeight="1">
      <c r="A18" s="15"/>
      <c r="B18" s="16"/>
      <c r="C18" s="17"/>
      <c r="D18" s="18"/>
      <c r="E18" s="17"/>
      <c r="F18" s="18"/>
      <c r="G18" s="38"/>
      <c r="H18" s="18"/>
      <c r="I18" s="90"/>
      <c r="J18" s="91"/>
      <c r="K18" s="92"/>
      <c r="L18" s="93"/>
      <c r="M18" s="1"/>
      <c r="N18" s="1"/>
    </row>
    <row r="19" spans="1:14" s="3" customFormat="1" ht="14.25" customHeight="1">
      <c r="A19" s="41" t="s">
        <v>50</v>
      </c>
      <c r="B19" s="42" t="s">
        <v>51</v>
      </c>
      <c r="C19" s="22">
        <v>44742</v>
      </c>
      <c r="D19" s="22">
        <f>C19+3</f>
        <v>44745</v>
      </c>
      <c r="E19" s="22">
        <f>C19+4</f>
        <v>44746</v>
      </c>
      <c r="F19" s="22">
        <f>C19+5</f>
        <v>44747</v>
      </c>
      <c r="G19" s="22">
        <f>C19+5</f>
        <v>44747</v>
      </c>
      <c r="H19" s="22">
        <f>C19+6</f>
        <v>44748</v>
      </c>
      <c r="I19" s="112">
        <f>C19+7</f>
        <v>44749</v>
      </c>
      <c r="J19" s="113"/>
      <c r="K19" s="96" t="s">
        <v>15</v>
      </c>
      <c r="L19" s="93" t="s">
        <v>39</v>
      </c>
      <c r="M19" s="1"/>
      <c r="N19" s="1"/>
    </row>
    <row r="20" spans="1:230" s="4" customFormat="1" ht="14.25" customHeight="1">
      <c r="A20" s="41" t="s">
        <v>52</v>
      </c>
      <c r="B20" s="42" t="s">
        <v>53</v>
      </c>
      <c r="C20" s="22">
        <f>C19+7</f>
        <v>44749</v>
      </c>
      <c r="D20" s="22">
        <f aca="true" t="shared" si="5" ref="C20:I20">D19+7</f>
        <v>44752</v>
      </c>
      <c r="E20" s="22">
        <f t="shared" si="5"/>
        <v>44753</v>
      </c>
      <c r="F20" s="22">
        <f t="shared" si="5"/>
        <v>44754</v>
      </c>
      <c r="G20" s="22">
        <f t="shared" si="5"/>
        <v>44754</v>
      </c>
      <c r="H20" s="22">
        <f t="shared" si="5"/>
        <v>44755</v>
      </c>
      <c r="I20" s="112">
        <f t="shared" si="5"/>
        <v>44756</v>
      </c>
      <c r="J20" s="113"/>
      <c r="K20" s="96" t="s">
        <v>19</v>
      </c>
      <c r="L20" s="93" t="s">
        <v>20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12" ht="14.25" customHeight="1">
      <c r="A21" s="41" t="s">
        <v>50</v>
      </c>
      <c r="B21" s="43" t="s">
        <v>54</v>
      </c>
      <c r="C21" s="22">
        <f>C20+7</f>
        <v>44756</v>
      </c>
      <c r="D21" s="22">
        <f aca="true" t="shared" si="6" ref="D21:I21">D20+7</f>
        <v>44759</v>
      </c>
      <c r="E21" s="22">
        <f t="shared" si="6"/>
        <v>44760</v>
      </c>
      <c r="F21" s="22">
        <f t="shared" si="6"/>
        <v>44761</v>
      </c>
      <c r="G21" s="22">
        <f t="shared" si="6"/>
        <v>44761</v>
      </c>
      <c r="H21" s="22">
        <f t="shared" si="6"/>
        <v>44762</v>
      </c>
      <c r="I21" s="22">
        <f t="shared" si="6"/>
        <v>44763</v>
      </c>
      <c r="J21" s="112"/>
      <c r="K21" s="96" t="s">
        <v>23</v>
      </c>
      <c r="L21" s="93" t="s">
        <v>55</v>
      </c>
    </row>
    <row r="22" spans="1:12" ht="14.25" customHeight="1">
      <c r="A22" s="19" t="s">
        <v>52</v>
      </c>
      <c r="B22" s="20" t="s">
        <v>56</v>
      </c>
      <c r="C22" s="21">
        <f aca="true" t="shared" si="7" ref="C22:I22">C21+7</f>
        <v>44763</v>
      </c>
      <c r="D22" s="22">
        <f t="shared" si="7"/>
        <v>44766</v>
      </c>
      <c r="E22" s="22">
        <f t="shared" si="7"/>
        <v>44767</v>
      </c>
      <c r="F22" s="22">
        <f t="shared" si="7"/>
        <v>44768</v>
      </c>
      <c r="G22" s="22">
        <f t="shared" si="7"/>
        <v>44768</v>
      </c>
      <c r="H22" s="22">
        <f t="shared" si="7"/>
        <v>44769</v>
      </c>
      <c r="I22" s="94">
        <f t="shared" si="7"/>
        <v>44770</v>
      </c>
      <c r="J22" s="95"/>
      <c r="K22" s="96"/>
      <c r="L22" s="93"/>
    </row>
    <row r="23" spans="1:13" s="1" customFormat="1" ht="14.25" customHeight="1">
      <c r="A23" s="25" t="s">
        <v>50</v>
      </c>
      <c r="B23" s="26" t="s">
        <v>57</v>
      </c>
      <c r="C23" s="44">
        <f aca="true" t="shared" si="8" ref="C23:I23">C22+7</f>
        <v>44770</v>
      </c>
      <c r="D23" s="28">
        <f t="shared" si="8"/>
        <v>44773</v>
      </c>
      <c r="E23" s="28">
        <f t="shared" si="8"/>
        <v>44774</v>
      </c>
      <c r="F23" s="28">
        <f t="shared" si="8"/>
        <v>44775</v>
      </c>
      <c r="G23" s="28">
        <f t="shared" si="8"/>
        <v>44775</v>
      </c>
      <c r="H23" s="28">
        <f t="shared" si="8"/>
        <v>44776</v>
      </c>
      <c r="I23" s="97">
        <f t="shared" si="8"/>
        <v>44777</v>
      </c>
      <c r="J23" s="97"/>
      <c r="K23" s="98"/>
      <c r="L23" s="99"/>
      <c r="M23" s="114"/>
    </row>
    <row r="24" spans="1:13" s="1" customFormat="1" ht="14.25" customHeight="1">
      <c r="A24" s="45" t="s">
        <v>58</v>
      </c>
      <c r="B24" s="46"/>
      <c r="C24" s="47"/>
      <c r="D24" s="47"/>
      <c r="E24" s="47"/>
      <c r="F24" s="47"/>
      <c r="G24" s="47"/>
      <c r="H24" s="47"/>
      <c r="I24" s="47"/>
      <c r="J24" s="47"/>
      <c r="K24" s="115" t="s">
        <v>59</v>
      </c>
      <c r="L24" s="116"/>
      <c r="M24" s="114"/>
    </row>
    <row r="25" spans="1:12" ht="14.25" customHeight="1">
      <c r="A25" s="32" t="s">
        <v>3</v>
      </c>
      <c r="B25" s="33" t="s">
        <v>4</v>
      </c>
      <c r="C25" s="34" t="s">
        <v>60</v>
      </c>
      <c r="D25" s="36" t="s">
        <v>61</v>
      </c>
      <c r="E25" s="36" t="s">
        <v>62</v>
      </c>
      <c r="F25" s="34" t="s">
        <v>63</v>
      </c>
      <c r="G25" s="36"/>
      <c r="H25" s="36"/>
      <c r="I25" s="33"/>
      <c r="J25" s="117"/>
      <c r="K25" s="88" t="s">
        <v>11</v>
      </c>
      <c r="L25" s="89" t="s">
        <v>64</v>
      </c>
    </row>
    <row r="26" spans="1:14" s="5" customFormat="1" ht="14.25" customHeight="1">
      <c r="A26" s="15"/>
      <c r="B26" s="16"/>
      <c r="C26" s="17"/>
      <c r="D26" s="38"/>
      <c r="E26" s="38"/>
      <c r="F26" s="17"/>
      <c r="G26" s="38"/>
      <c r="H26" s="38"/>
      <c r="I26" s="16"/>
      <c r="J26" s="118"/>
      <c r="K26" s="92"/>
      <c r="L26" s="93"/>
      <c r="M26" s="119"/>
      <c r="N26" s="120"/>
    </row>
    <row r="27" spans="1:12" s="6" customFormat="1" ht="14.25" customHeight="1">
      <c r="A27" s="41" t="s">
        <v>65</v>
      </c>
      <c r="B27" s="48" t="s">
        <v>66</v>
      </c>
      <c r="C27" s="17">
        <v>44746</v>
      </c>
      <c r="D27" s="49">
        <f>$C27+5</f>
        <v>44751</v>
      </c>
      <c r="E27" s="49">
        <f>$C27+6</f>
        <v>44752</v>
      </c>
      <c r="F27" s="17">
        <f>$C27+7</f>
        <v>44753</v>
      </c>
      <c r="G27" s="17"/>
      <c r="H27" s="17"/>
      <c r="I27" s="16"/>
      <c r="J27" s="107"/>
      <c r="K27" s="96" t="s">
        <v>15</v>
      </c>
      <c r="L27" s="93" t="s">
        <v>67</v>
      </c>
    </row>
    <row r="28" spans="1:12" s="6" customFormat="1" ht="14.25" customHeight="1">
      <c r="A28" s="41" t="s">
        <v>68</v>
      </c>
      <c r="B28" s="48" t="s">
        <v>69</v>
      </c>
      <c r="C28" s="17">
        <f>C27+7</f>
        <v>44753</v>
      </c>
      <c r="D28" s="17">
        <f>D27+7</f>
        <v>44758</v>
      </c>
      <c r="E28" s="17">
        <f>E27+7</f>
        <v>44759</v>
      </c>
      <c r="F28" s="17">
        <f>F27+7</f>
        <v>44760</v>
      </c>
      <c r="G28" s="17"/>
      <c r="H28" s="17"/>
      <c r="I28" s="121"/>
      <c r="J28" s="121"/>
      <c r="K28" s="96" t="s">
        <v>19</v>
      </c>
      <c r="L28" s="93" t="s">
        <v>70</v>
      </c>
    </row>
    <row r="29" spans="1:12" s="6" customFormat="1" ht="14.25" customHeight="1">
      <c r="A29" s="41" t="s">
        <v>65</v>
      </c>
      <c r="B29" s="50" t="s">
        <v>69</v>
      </c>
      <c r="C29" s="51">
        <f>C28+7</f>
        <v>44760</v>
      </c>
      <c r="D29" s="51">
        <f>D28+7</f>
        <v>44765</v>
      </c>
      <c r="E29" s="51">
        <f>E28+7</f>
        <v>44766</v>
      </c>
      <c r="F29" s="51">
        <f>F28+7</f>
        <v>44767</v>
      </c>
      <c r="G29" s="51"/>
      <c r="H29" s="51"/>
      <c r="I29" s="122"/>
      <c r="J29" s="122"/>
      <c r="K29" s="123" t="s">
        <v>23</v>
      </c>
      <c r="L29" s="124" t="s">
        <v>71</v>
      </c>
    </row>
    <row r="30" spans="1:12" s="6" customFormat="1" ht="14.25" customHeight="1">
      <c r="A30" s="52" t="s">
        <v>68</v>
      </c>
      <c r="B30" s="53" t="s">
        <v>72</v>
      </c>
      <c r="C30" s="22">
        <f>C29+7</f>
        <v>44767</v>
      </c>
      <c r="D30" s="22">
        <f>D29+7</f>
        <v>44772</v>
      </c>
      <c r="E30" s="22">
        <f>E29+7</f>
        <v>44773</v>
      </c>
      <c r="F30" s="22">
        <f>F29+7</f>
        <v>44774</v>
      </c>
      <c r="G30" s="28"/>
      <c r="H30" s="28"/>
      <c r="I30" s="75"/>
      <c r="J30" s="97"/>
      <c r="K30" s="125"/>
      <c r="L30" s="126"/>
    </row>
    <row r="31" spans="1:13" s="1" customFormat="1" ht="14.25" customHeight="1">
      <c r="A31" s="54" t="s">
        <v>73</v>
      </c>
      <c r="B31" s="55"/>
      <c r="C31" s="56"/>
      <c r="D31" s="57"/>
      <c r="E31" s="57"/>
      <c r="F31" s="57"/>
      <c r="G31" s="47"/>
      <c r="H31" s="47"/>
      <c r="I31" s="47"/>
      <c r="J31" s="47"/>
      <c r="K31" s="127" t="s">
        <v>74</v>
      </c>
      <c r="L31" s="128"/>
      <c r="M31" s="114"/>
    </row>
    <row r="32" spans="1:12" ht="14.25" customHeight="1">
      <c r="A32" s="32" t="s">
        <v>3</v>
      </c>
      <c r="B32" s="33" t="s">
        <v>4</v>
      </c>
      <c r="C32" s="34" t="s">
        <v>60</v>
      </c>
      <c r="D32" s="36" t="s">
        <v>75</v>
      </c>
      <c r="E32" s="36" t="s">
        <v>76</v>
      </c>
      <c r="F32" s="34" t="s">
        <v>77</v>
      </c>
      <c r="G32" s="34" t="s">
        <v>78</v>
      </c>
      <c r="H32" s="34" t="s">
        <v>79</v>
      </c>
      <c r="I32" s="33"/>
      <c r="J32" s="117"/>
      <c r="K32" s="88" t="s">
        <v>11</v>
      </c>
      <c r="L32" s="89" t="s">
        <v>80</v>
      </c>
    </row>
    <row r="33" spans="1:14" s="5" customFormat="1" ht="14.25" customHeight="1">
      <c r="A33" s="15"/>
      <c r="B33" s="16"/>
      <c r="C33" s="17"/>
      <c r="D33" s="38"/>
      <c r="E33" s="38"/>
      <c r="F33" s="17"/>
      <c r="G33" s="17"/>
      <c r="H33" s="17"/>
      <c r="I33" s="16"/>
      <c r="J33" s="118"/>
      <c r="K33" s="92"/>
      <c r="L33" s="93"/>
      <c r="M33" s="119"/>
      <c r="N33" s="120"/>
    </row>
    <row r="34" spans="1:12" s="6" customFormat="1" ht="14.25" customHeight="1">
      <c r="A34" s="58" t="s">
        <v>81</v>
      </c>
      <c r="B34" s="53" t="s">
        <v>82</v>
      </c>
      <c r="C34" s="17">
        <v>44746</v>
      </c>
      <c r="D34" s="17">
        <f>C34+3</f>
        <v>44749</v>
      </c>
      <c r="E34" s="17">
        <f>C34+5</f>
        <v>44751</v>
      </c>
      <c r="F34" s="17">
        <f>C34+6</f>
        <v>44752</v>
      </c>
      <c r="G34" s="17">
        <f>C34+7</f>
        <v>44753</v>
      </c>
      <c r="H34" s="17">
        <f>C34+8</f>
        <v>44754</v>
      </c>
      <c r="I34" s="16"/>
      <c r="J34" s="107"/>
      <c r="K34" s="96" t="s">
        <v>15</v>
      </c>
      <c r="L34" s="93" t="s">
        <v>83</v>
      </c>
    </row>
    <row r="35" spans="1:12" s="6" customFormat="1" ht="14.25" customHeight="1">
      <c r="A35" s="41" t="s">
        <v>84</v>
      </c>
      <c r="B35" s="53" t="s">
        <v>85</v>
      </c>
      <c r="C35" s="59">
        <f aca="true" t="shared" si="9" ref="C35:H35">C34+7</f>
        <v>44753</v>
      </c>
      <c r="D35" s="59">
        <f t="shared" si="9"/>
        <v>44756</v>
      </c>
      <c r="E35" s="59">
        <f t="shared" si="9"/>
        <v>44758</v>
      </c>
      <c r="F35" s="59">
        <f t="shared" si="9"/>
        <v>44759</v>
      </c>
      <c r="G35" s="59">
        <f t="shared" si="9"/>
        <v>44760</v>
      </c>
      <c r="H35" s="59">
        <f t="shared" si="9"/>
        <v>44761</v>
      </c>
      <c r="I35" s="121"/>
      <c r="J35" s="121"/>
      <c r="K35" s="96" t="s">
        <v>19</v>
      </c>
      <c r="L35" s="93" t="s">
        <v>37</v>
      </c>
    </row>
    <row r="36" spans="1:12" s="6" customFormat="1" ht="14.25" customHeight="1">
      <c r="A36" s="41" t="s">
        <v>86</v>
      </c>
      <c r="B36" s="50" t="s">
        <v>85</v>
      </c>
      <c r="C36" s="51">
        <f aca="true" t="shared" si="10" ref="C36:H36">C35+7</f>
        <v>44760</v>
      </c>
      <c r="D36" s="51">
        <f t="shared" si="10"/>
        <v>44763</v>
      </c>
      <c r="E36" s="51">
        <f t="shared" si="10"/>
        <v>44765</v>
      </c>
      <c r="F36" s="51">
        <f t="shared" si="10"/>
        <v>44766</v>
      </c>
      <c r="G36" s="51">
        <f t="shared" si="10"/>
        <v>44767</v>
      </c>
      <c r="H36" s="51">
        <f t="shared" si="10"/>
        <v>44768</v>
      </c>
      <c r="I36" s="122"/>
      <c r="J36" s="122"/>
      <c r="K36" s="123" t="s">
        <v>23</v>
      </c>
      <c r="L36" s="124" t="s">
        <v>87</v>
      </c>
    </row>
    <row r="37" spans="1:12" s="6" customFormat="1" ht="14.25" customHeight="1">
      <c r="A37" s="52" t="s">
        <v>88</v>
      </c>
      <c r="B37" s="53" t="s">
        <v>89</v>
      </c>
      <c r="C37" s="22">
        <f aca="true" t="shared" si="11" ref="C37:H37">C36+7</f>
        <v>44767</v>
      </c>
      <c r="D37" s="22">
        <f t="shared" si="11"/>
        <v>44770</v>
      </c>
      <c r="E37" s="22">
        <f t="shared" si="11"/>
        <v>44772</v>
      </c>
      <c r="F37" s="22">
        <f t="shared" si="11"/>
        <v>44773</v>
      </c>
      <c r="G37" s="28">
        <f t="shared" si="11"/>
        <v>44774</v>
      </c>
      <c r="H37" s="28">
        <f t="shared" si="11"/>
        <v>44775</v>
      </c>
      <c r="I37" s="75"/>
      <c r="J37" s="97"/>
      <c r="K37" s="125"/>
      <c r="L37" s="126"/>
    </row>
    <row r="38" spans="1:12" s="6" customFormat="1" ht="14.25" customHeight="1">
      <c r="A38" s="54" t="s">
        <v>90</v>
      </c>
      <c r="B38" s="55"/>
      <c r="C38" s="56"/>
      <c r="D38" s="57"/>
      <c r="E38" s="57"/>
      <c r="F38" s="57"/>
      <c r="G38" s="57"/>
      <c r="H38" s="57"/>
      <c r="I38" s="47"/>
      <c r="J38" s="129"/>
      <c r="K38" s="47" t="s">
        <v>91</v>
      </c>
      <c r="L38" s="130"/>
    </row>
    <row r="39" spans="1:12" s="6" customFormat="1" ht="14.25" customHeight="1">
      <c r="A39" s="12" t="s">
        <v>3</v>
      </c>
      <c r="B39" s="13" t="s">
        <v>4</v>
      </c>
      <c r="C39" s="14" t="s">
        <v>92</v>
      </c>
      <c r="D39" s="34" t="s">
        <v>93</v>
      </c>
      <c r="E39" s="34" t="s">
        <v>94</v>
      </c>
      <c r="F39" s="34" t="s">
        <v>95</v>
      </c>
      <c r="G39" s="34" t="s">
        <v>96</v>
      </c>
      <c r="H39" s="36" t="s">
        <v>97</v>
      </c>
      <c r="I39" s="102" t="s">
        <v>98</v>
      </c>
      <c r="J39" s="110"/>
      <c r="K39" s="88" t="s">
        <v>11</v>
      </c>
      <c r="L39" s="89" t="s">
        <v>99</v>
      </c>
    </row>
    <row r="40" spans="1:14" s="6" customFormat="1" ht="14.25" customHeight="1">
      <c r="A40" s="15"/>
      <c r="B40" s="16"/>
      <c r="C40" s="18"/>
      <c r="D40" s="17"/>
      <c r="E40" s="18"/>
      <c r="F40" s="18"/>
      <c r="G40" s="18"/>
      <c r="H40" s="38"/>
      <c r="I40" s="90"/>
      <c r="J40" s="91"/>
      <c r="K40" s="92"/>
      <c r="L40" s="93"/>
      <c r="M40" s="1"/>
      <c r="N40" s="1"/>
    </row>
    <row r="41" spans="1:14" s="6" customFormat="1" ht="14.25" customHeight="1">
      <c r="A41" s="60" t="s">
        <v>100</v>
      </c>
      <c r="B41" s="61" t="s">
        <v>101</v>
      </c>
      <c r="C41" s="62">
        <v>44743</v>
      </c>
      <c r="D41" s="22">
        <f>C41+4</f>
        <v>44747</v>
      </c>
      <c r="E41" s="22">
        <f>C41+5</f>
        <v>44748</v>
      </c>
      <c r="F41" s="22">
        <f>C41+6</f>
        <v>44749</v>
      </c>
      <c r="G41" s="22">
        <f>C41+7</f>
        <v>44750</v>
      </c>
      <c r="H41" s="22">
        <f>C41+8</f>
        <v>44751</v>
      </c>
      <c r="I41" s="112">
        <f>C41+9</f>
        <v>44752</v>
      </c>
      <c r="J41" s="113"/>
      <c r="K41" s="96" t="s">
        <v>15</v>
      </c>
      <c r="L41" s="93" t="s">
        <v>102</v>
      </c>
      <c r="M41" s="1"/>
      <c r="N41" s="1"/>
    </row>
    <row r="42" spans="1:14" s="6" customFormat="1" ht="14.25" customHeight="1">
      <c r="A42" s="60" t="s">
        <v>100</v>
      </c>
      <c r="B42" s="61" t="s">
        <v>103</v>
      </c>
      <c r="C42" s="62">
        <f>C41+7</f>
        <v>44750</v>
      </c>
      <c r="D42" s="22">
        <f>C42+4</f>
        <v>44754</v>
      </c>
      <c r="E42" s="22">
        <f>C42+5</f>
        <v>44755</v>
      </c>
      <c r="F42" s="22">
        <f>C42+6</f>
        <v>44756</v>
      </c>
      <c r="G42" s="22">
        <f>C42+7</f>
        <v>44757</v>
      </c>
      <c r="H42" s="22">
        <f>C42+8</f>
        <v>44758</v>
      </c>
      <c r="I42" s="112">
        <f>C42+9</f>
        <v>44759</v>
      </c>
      <c r="J42" s="113"/>
      <c r="K42" s="96" t="s">
        <v>19</v>
      </c>
      <c r="L42" s="93" t="s">
        <v>104</v>
      </c>
      <c r="M42" s="1"/>
      <c r="N42" s="1"/>
    </row>
    <row r="43" spans="1:14" s="6" customFormat="1" ht="14.25" customHeight="1">
      <c r="A43" s="60" t="s">
        <v>100</v>
      </c>
      <c r="B43" s="61" t="s">
        <v>105</v>
      </c>
      <c r="C43" s="62">
        <f>C42+7</f>
        <v>44757</v>
      </c>
      <c r="D43" s="22">
        <f aca="true" t="shared" si="12" ref="C43:I43">D42+7</f>
        <v>44761</v>
      </c>
      <c r="E43" s="22">
        <f t="shared" si="12"/>
        <v>44762</v>
      </c>
      <c r="F43" s="22">
        <f t="shared" si="12"/>
        <v>44763</v>
      </c>
      <c r="G43" s="22">
        <f t="shared" si="12"/>
        <v>44764</v>
      </c>
      <c r="H43" s="22">
        <f t="shared" si="12"/>
        <v>44765</v>
      </c>
      <c r="I43" s="112">
        <f t="shared" si="12"/>
        <v>44766</v>
      </c>
      <c r="J43" s="113"/>
      <c r="K43" s="96" t="s">
        <v>23</v>
      </c>
      <c r="L43" s="93" t="s">
        <v>83</v>
      </c>
      <c r="M43" s="1"/>
      <c r="N43" s="1"/>
    </row>
    <row r="44" spans="1:14" s="6" customFormat="1" ht="14.25" customHeight="1">
      <c r="A44" s="41" t="s">
        <v>100</v>
      </c>
      <c r="B44" s="61" t="s">
        <v>106</v>
      </c>
      <c r="C44" s="51">
        <f>C43+7</f>
        <v>44764</v>
      </c>
      <c r="D44" s="51">
        <f aca="true" t="shared" si="13" ref="C44:I44">D43+7</f>
        <v>44768</v>
      </c>
      <c r="E44" s="51">
        <f t="shared" si="13"/>
        <v>44769</v>
      </c>
      <c r="F44" s="51">
        <f t="shared" si="13"/>
        <v>44770</v>
      </c>
      <c r="G44" s="51">
        <f t="shared" si="13"/>
        <v>44771</v>
      </c>
      <c r="H44" s="51">
        <f t="shared" si="13"/>
        <v>44772</v>
      </c>
      <c r="I44" s="122">
        <f t="shared" si="13"/>
        <v>44773</v>
      </c>
      <c r="J44" s="122"/>
      <c r="K44" s="123"/>
      <c r="L44" s="124"/>
      <c r="M44" s="1"/>
      <c r="N44" s="1"/>
    </row>
    <row r="45" spans="1:14" s="6" customFormat="1" ht="14.25" customHeight="1">
      <c r="A45" s="41" t="s">
        <v>100</v>
      </c>
      <c r="B45" s="61" t="s">
        <v>107</v>
      </c>
      <c r="C45" s="51">
        <f aca="true" t="shared" si="14" ref="C45:I45">C44+7</f>
        <v>44771</v>
      </c>
      <c r="D45" s="51">
        <f t="shared" si="14"/>
        <v>44775</v>
      </c>
      <c r="E45" s="51">
        <f t="shared" si="14"/>
        <v>44776</v>
      </c>
      <c r="F45" s="51">
        <f t="shared" si="14"/>
        <v>44777</v>
      </c>
      <c r="G45" s="51">
        <f t="shared" si="14"/>
        <v>44778</v>
      </c>
      <c r="H45" s="51">
        <f t="shared" si="14"/>
        <v>44779</v>
      </c>
      <c r="I45" s="122">
        <f t="shared" si="14"/>
        <v>44780</v>
      </c>
      <c r="J45" s="97"/>
      <c r="K45" s="125"/>
      <c r="L45" s="126"/>
      <c r="M45" s="1"/>
      <c r="N45" s="1"/>
    </row>
    <row r="46" spans="1:27" s="7" customFormat="1" ht="14.25" customHeight="1">
      <c r="A46" s="63" t="s">
        <v>108</v>
      </c>
      <c r="B46" s="64"/>
      <c r="C46" s="64"/>
      <c r="D46" s="64"/>
      <c r="E46" s="64"/>
      <c r="F46" s="64"/>
      <c r="G46" s="64"/>
      <c r="H46" s="64"/>
      <c r="I46" s="64"/>
      <c r="J46" s="64"/>
      <c r="K46" s="64" t="s">
        <v>74</v>
      </c>
      <c r="L46" s="131"/>
      <c r="M46" s="109"/>
      <c r="N46" s="109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s="6" customFormat="1" ht="14.25" customHeight="1">
      <c r="A47" s="65" t="s">
        <v>3</v>
      </c>
      <c r="B47" s="66" t="s">
        <v>4</v>
      </c>
      <c r="C47" s="67" t="s">
        <v>27</v>
      </c>
      <c r="D47" s="68" t="s">
        <v>109</v>
      </c>
      <c r="E47" s="68" t="s">
        <v>79</v>
      </c>
      <c r="F47" s="67" t="s">
        <v>110</v>
      </c>
      <c r="G47" s="68" t="s">
        <v>111</v>
      </c>
      <c r="H47" s="68" t="s">
        <v>112</v>
      </c>
      <c r="I47" s="68" t="s">
        <v>113</v>
      </c>
      <c r="J47" s="133"/>
      <c r="K47" s="88" t="s">
        <v>11</v>
      </c>
      <c r="L47" s="89" t="s">
        <v>114</v>
      </c>
      <c r="M47" s="111"/>
      <c r="N47" s="111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</row>
    <row r="48" spans="1:27" s="6" customFormat="1" ht="21.75" customHeight="1">
      <c r="A48" s="69"/>
      <c r="B48" s="48"/>
      <c r="C48" s="70"/>
      <c r="D48" s="71"/>
      <c r="E48" s="71"/>
      <c r="F48" s="70"/>
      <c r="G48" s="71"/>
      <c r="H48" s="71"/>
      <c r="I48" s="71"/>
      <c r="J48" s="135"/>
      <c r="K48" s="92"/>
      <c r="L48" s="93"/>
      <c r="M48" s="111"/>
      <c r="N48" s="111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1:27" s="6" customFormat="1" ht="14.25" customHeight="1">
      <c r="A49" s="58" t="s">
        <v>115</v>
      </c>
      <c r="B49" s="72" t="s">
        <v>116</v>
      </c>
      <c r="C49" s="22">
        <v>44747</v>
      </c>
      <c r="D49" s="22">
        <f>C49+7</f>
        <v>44754</v>
      </c>
      <c r="E49" s="22">
        <f>C49+8</f>
        <v>44755</v>
      </c>
      <c r="F49" s="22">
        <f>C49+9</f>
        <v>44756</v>
      </c>
      <c r="G49" s="22">
        <f>C49+10</f>
        <v>44757</v>
      </c>
      <c r="H49" s="22">
        <f>C49+11</f>
        <v>44758</v>
      </c>
      <c r="I49" s="22">
        <f>C49+14</f>
        <v>44761</v>
      </c>
      <c r="J49" s="112"/>
      <c r="K49" s="136" t="s">
        <v>15</v>
      </c>
      <c r="L49" s="137" t="s">
        <v>117</v>
      </c>
      <c r="M49" s="1"/>
      <c r="N49" s="1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</row>
    <row r="50" spans="1:27" s="6" customFormat="1" ht="14.25" customHeight="1">
      <c r="A50" s="58" t="s">
        <v>118</v>
      </c>
      <c r="B50" s="72" t="s">
        <v>116</v>
      </c>
      <c r="C50" s="22">
        <f>C49+7</f>
        <v>44754</v>
      </c>
      <c r="D50" s="22">
        <f>D49+7</f>
        <v>44761</v>
      </c>
      <c r="E50" s="22">
        <f>C50+8</f>
        <v>44762</v>
      </c>
      <c r="F50" s="22">
        <f>C50+9</f>
        <v>44763</v>
      </c>
      <c r="G50" s="22">
        <f>C50+10</f>
        <v>44764</v>
      </c>
      <c r="H50" s="22">
        <f>C50+11</f>
        <v>44765</v>
      </c>
      <c r="I50" s="22">
        <f>C50+14</f>
        <v>44768</v>
      </c>
      <c r="J50" s="112"/>
      <c r="K50" s="96" t="s">
        <v>19</v>
      </c>
      <c r="L50" s="93" t="s">
        <v>37</v>
      </c>
      <c r="M50" s="1"/>
      <c r="N50" s="1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</row>
    <row r="51" spans="1:27" s="6" customFormat="1" ht="14.25" customHeight="1">
      <c r="A51" s="41" t="s">
        <v>81</v>
      </c>
      <c r="B51" s="72" t="s">
        <v>116</v>
      </c>
      <c r="C51" s="51">
        <f>C50+7</f>
        <v>44761</v>
      </c>
      <c r="D51" s="51">
        <f>D50+7</f>
        <v>44768</v>
      </c>
      <c r="E51" s="51">
        <f>C51+8</f>
        <v>44769</v>
      </c>
      <c r="F51" s="51">
        <f>C51+9</f>
        <v>44770</v>
      </c>
      <c r="G51" s="22">
        <f>C51+10</f>
        <v>44771</v>
      </c>
      <c r="H51" s="51">
        <f>C51+11</f>
        <v>44772</v>
      </c>
      <c r="I51" s="51">
        <f>C51+14</f>
        <v>44775</v>
      </c>
      <c r="J51" s="122"/>
      <c r="K51" s="123" t="s">
        <v>23</v>
      </c>
      <c r="L51" s="124" t="s">
        <v>39</v>
      </c>
      <c r="M51" s="1"/>
      <c r="N51" s="1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</row>
    <row r="52" spans="1:27" s="7" customFormat="1" ht="14.25" customHeight="1">
      <c r="A52" s="73" t="s">
        <v>84</v>
      </c>
      <c r="B52" s="74" t="s">
        <v>66</v>
      </c>
      <c r="C52" s="75">
        <f>C51+7</f>
        <v>44768</v>
      </c>
      <c r="D52" s="75">
        <f>D51+7</f>
        <v>44775</v>
      </c>
      <c r="E52" s="75">
        <f>C52+8</f>
        <v>44776</v>
      </c>
      <c r="F52" s="75">
        <f>C52+9</f>
        <v>44777</v>
      </c>
      <c r="G52" s="28">
        <f>C52+10</f>
        <v>44778</v>
      </c>
      <c r="H52" s="75">
        <f>C52+11</f>
        <v>44779</v>
      </c>
      <c r="I52" s="75">
        <f>C52+14</f>
        <v>44782</v>
      </c>
      <c r="J52" s="97"/>
      <c r="K52" s="125"/>
      <c r="L52" s="126"/>
      <c r="M52" s="109"/>
      <c r="N52" s="109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</row>
    <row r="53" spans="1:14" s="6" customFormat="1" ht="14.25" customHeight="1">
      <c r="A53" s="76" t="s">
        <v>119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138"/>
      <c r="M53" s="1"/>
      <c r="N53" s="1"/>
    </row>
    <row r="54" spans="1:14" s="6" customFormat="1" ht="14.25" customHeight="1">
      <c r="A54" s="78" t="s">
        <v>120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139"/>
      <c r="M54" s="1"/>
      <c r="N54" s="1"/>
    </row>
    <row r="55" spans="1:12" ht="14.25" customHeigh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139"/>
    </row>
    <row r="56" spans="1:12" ht="14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140"/>
    </row>
    <row r="57" spans="1:12" ht="14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1:12" ht="14.25" customHeight="1">
      <c r="A58" s="82" t="s">
        <v>121</v>
      </c>
      <c r="C58" s="83"/>
      <c r="D58" s="83"/>
      <c r="E58" s="82"/>
      <c r="F58" s="82" t="s">
        <v>122</v>
      </c>
      <c r="H58" s="82"/>
      <c r="I58" s="79"/>
      <c r="J58" s="79"/>
      <c r="K58" s="79"/>
      <c r="L58" s="79"/>
    </row>
    <row r="59" spans="1:12" ht="14.25" customHeight="1">
      <c r="A59" s="82" t="s">
        <v>123</v>
      </c>
      <c r="C59" s="83"/>
      <c r="D59" s="83"/>
      <c r="E59" s="83"/>
      <c r="F59" s="82" t="s">
        <v>124</v>
      </c>
      <c r="H59" s="82"/>
      <c r="I59" s="141"/>
      <c r="J59" s="141"/>
      <c r="K59" s="141"/>
      <c r="L59" s="141"/>
    </row>
    <row r="60" ht="14.25" customHeight="1"/>
  </sheetData>
  <sheetProtection/>
  <mergeCells count="80">
    <mergeCell ref="A1:L1"/>
    <mergeCell ref="A53:L53"/>
    <mergeCell ref="A3:A4"/>
    <mergeCell ref="A10:A11"/>
    <mergeCell ref="A17:A18"/>
    <mergeCell ref="A25:A26"/>
    <mergeCell ref="A32:A33"/>
    <mergeCell ref="A39:A40"/>
    <mergeCell ref="A47:A48"/>
    <mergeCell ref="B3:B4"/>
    <mergeCell ref="B10:B11"/>
    <mergeCell ref="B17:B18"/>
    <mergeCell ref="B25:B26"/>
    <mergeCell ref="B32:B33"/>
    <mergeCell ref="B39:B40"/>
    <mergeCell ref="B47:B48"/>
    <mergeCell ref="C3:C4"/>
    <mergeCell ref="C10:C11"/>
    <mergeCell ref="C17:C18"/>
    <mergeCell ref="C25:C26"/>
    <mergeCell ref="C32:C33"/>
    <mergeCell ref="C39:C40"/>
    <mergeCell ref="C47:C48"/>
    <mergeCell ref="D3:D4"/>
    <mergeCell ref="D10:D11"/>
    <mergeCell ref="D17:D18"/>
    <mergeCell ref="D25:D26"/>
    <mergeCell ref="D32:D33"/>
    <mergeCell ref="D39:D40"/>
    <mergeCell ref="D47:D48"/>
    <mergeCell ref="E3:E4"/>
    <mergeCell ref="E10:E11"/>
    <mergeCell ref="E17:E18"/>
    <mergeCell ref="E25:E26"/>
    <mergeCell ref="E32:E33"/>
    <mergeCell ref="E39:E40"/>
    <mergeCell ref="E47:E48"/>
    <mergeCell ref="F3:F4"/>
    <mergeCell ref="F10:F11"/>
    <mergeCell ref="F17:F18"/>
    <mergeCell ref="F25:F26"/>
    <mergeCell ref="F32:F33"/>
    <mergeCell ref="F39:F40"/>
    <mergeCell ref="F47:F48"/>
    <mergeCell ref="G3:G4"/>
    <mergeCell ref="G10:G11"/>
    <mergeCell ref="G17:G18"/>
    <mergeCell ref="G25:G26"/>
    <mergeCell ref="G32:G33"/>
    <mergeCell ref="G39:G40"/>
    <mergeCell ref="G47:G48"/>
    <mergeCell ref="H3:H4"/>
    <mergeCell ref="H10:H11"/>
    <mergeCell ref="H17:H18"/>
    <mergeCell ref="H25:H26"/>
    <mergeCell ref="H32:H33"/>
    <mergeCell ref="H39:H40"/>
    <mergeCell ref="H47:H48"/>
    <mergeCell ref="I3:I4"/>
    <mergeCell ref="I10:I11"/>
    <mergeCell ref="I17:I18"/>
    <mergeCell ref="I25:I26"/>
    <mergeCell ref="I32:I33"/>
    <mergeCell ref="I39:I40"/>
    <mergeCell ref="I47:I48"/>
    <mergeCell ref="J3:J4"/>
    <mergeCell ref="J10:J11"/>
    <mergeCell ref="J17:J18"/>
    <mergeCell ref="J25:J26"/>
    <mergeCell ref="J32:J33"/>
    <mergeCell ref="J39:J40"/>
    <mergeCell ref="J47:J48"/>
    <mergeCell ref="K3:K4"/>
    <mergeCell ref="K10:K11"/>
    <mergeCell ref="K17:K18"/>
    <mergeCell ref="K25:K26"/>
    <mergeCell ref="K32:K33"/>
    <mergeCell ref="K39:K40"/>
    <mergeCell ref="K47:K48"/>
    <mergeCell ref="A54:L56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2015-06-24T07:08:34Z</cp:lastPrinted>
  <dcterms:created xsi:type="dcterms:W3CDTF">1996-12-17T01:32:42Z</dcterms:created>
  <dcterms:modified xsi:type="dcterms:W3CDTF">2022-06-28T09:59:32Z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2052-11.1.0.11173</vt:lpwstr>
  </property>
  <property fmtid="{D5CDD505-2E9C-101B-9397-08002B2CF9AE}" pid="4" name="KSOReadingLayo">
    <vt:bool>true</vt:bool>
  </property>
  <property fmtid="{D5CDD505-2E9C-101B-9397-08002B2CF9AE}" pid="5" name="I">
    <vt:lpwstr>E6F3FE04F3584FB6A8E155FC02AEF775</vt:lpwstr>
  </property>
</Properties>
</file>