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workbookProtection workbookPassword="E787" lockStructure="1"/>
  <bookViews>
    <workbookView windowWidth="21600" windowHeight="9840" activeTab="1"/>
  </bookViews>
  <sheets>
    <sheet name="石岛整箱" sheetId="72" r:id="rId1"/>
    <sheet name="石岛拼箱" sheetId="60" r:id="rId2"/>
    <sheet name="大连至日本快船整箱" sheetId="75" r:id="rId3"/>
  </sheets>
  <definedNames>
    <definedName name="_xlnm._FilterDatabase" localSheetId="0" hidden="1">石岛整箱!$A$19:$F$63</definedName>
    <definedName name="_xlnm.Print_Area" localSheetId="2">大连至日本快船整箱!$A$1:$F$41</definedName>
    <definedName name="_xlnm.Print_Area" localSheetId="1">石岛拼箱!$A$1:$G$68</definedName>
    <definedName name="_xlnm.Print_Area" localSheetId="0">石岛整箱!$A$1:$G$74</definedName>
  </definedNames>
  <calcPr calcId="144525"/>
</workbook>
</file>

<file path=xl/sharedStrings.xml><?xml version="1.0" encoding="utf-8"?>
<sst xmlns="http://schemas.openxmlformats.org/spreadsheetml/2006/main" count="407" uniqueCount="122">
  <si>
    <t>出口整箱船期表/石岛线-2023年3月份</t>
  </si>
  <si>
    <t>周一/三/六（石岛离港时间）大阪班:大连-石岛-大阪</t>
  </si>
  <si>
    <t>船名</t>
  </si>
  <si>
    <t>航次</t>
  </si>
  <si>
    <t>大连
（周日/二/五）</t>
  </si>
  <si>
    <t>石岛
（周一/三/六）</t>
  </si>
  <si>
    <t>大阪
（周三/五/一）</t>
  </si>
  <si>
    <t>入港时间：</t>
  </si>
  <si>
    <t>群山明珠   GUNSAN PEARL</t>
  </si>
  <si>
    <t>23526E</t>
  </si>
  <si>
    <t>截单时间：</t>
  </si>
  <si>
    <t>周日/二/五16:00前</t>
  </si>
  <si>
    <t>23527E</t>
  </si>
  <si>
    <t>截货时间：</t>
  </si>
  <si>
    <t>23528E</t>
  </si>
  <si>
    <t>截关时间：</t>
  </si>
  <si>
    <r>
      <rPr>
        <b/>
        <sz val="10"/>
        <rFont val="宋体"/>
        <charset val="134"/>
        <scheme val="minor"/>
      </rPr>
      <t>周一/三/六15</t>
    </r>
    <r>
      <rPr>
        <b/>
        <sz val="10"/>
        <rFont val="宋体"/>
        <charset val="134"/>
      </rPr>
      <t>:00前</t>
    </r>
  </si>
  <si>
    <t>23529E</t>
  </si>
  <si>
    <t>23530E</t>
  </si>
  <si>
    <t>23531E</t>
  </si>
  <si>
    <t>23532E</t>
  </si>
  <si>
    <t>23533E</t>
  </si>
  <si>
    <t>23534E</t>
  </si>
  <si>
    <t>23535E</t>
  </si>
  <si>
    <t>23536E</t>
  </si>
  <si>
    <t>23537E</t>
  </si>
  <si>
    <t>23538E</t>
  </si>
  <si>
    <t>周一/二/三/四/六/日（石岛离港时间）下关班:大连-石岛-下关</t>
  </si>
  <si>
    <t>大连
（周日/一/二/三/五/六）</t>
  </si>
  <si>
    <t>石岛
（周一/二/三/四/六/日）</t>
  </si>
  <si>
    <t>下关
（周三/四/五/六/一/二）</t>
  </si>
  <si>
    <t>新石岛明珠 NEW SHIDAO PEARL</t>
  </si>
  <si>
    <r>
      <rPr>
        <sz val="10.5"/>
        <rFont val="宋体"/>
        <charset val="134"/>
      </rPr>
      <t>C</t>
    </r>
    <r>
      <rPr>
        <sz val="10.5"/>
        <rFont val="宋体"/>
        <charset val="134"/>
      </rPr>
      <t>ANCEL</t>
    </r>
  </si>
  <si>
    <t>周日/一/二/三/五/六16:00前</t>
  </si>
  <si>
    <r>
      <rPr>
        <b/>
        <sz val="10"/>
        <rFont val="宋体"/>
        <charset val="134"/>
        <scheme val="minor"/>
      </rPr>
      <t>周一/二/三/四/六/日15</t>
    </r>
    <r>
      <rPr>
        <b/>
        <sz val="10"/>
        <rFont val="宋体"/>
        <charset val="134"/>
      </rPr>
      <t>:00</t>
    </r>
    <r>
      <rPr>
        <b/>
        <sz val="10"/>
        <rFont val="宋体"/>
        <charset val="134"/>
      </rPr>
      <t>前</t>
    </r>
  </si>
  <si>
    <t>CANCEL</t>
  </si>
  <si>
    <t>周五（石岛离港时间）东京班：大连-石岛-东京</t>
  </si>
  <si>
    <t>大连
(周四)</t>
  </si>
  <si>
    <t>石岛
(周五)</t>
  </si>
  <si>
    <t>东京
(周一)</t>
  </si>
  <si>
    <t>向思达精灵  PANSTAR GENIE</t>
  </si>
  <si>
    <t>3709E</t>
  </si>
  <si>
    <t>周四11:30前</t>
  </si>
  <si>
    <t>3710E</t>
  </si>
  <si>
    <t>周四16:00前</t>
  </si>
  <si>
    <t xml:space="preserve">向思达精灵  PANSTAR GENIE </t>
  </si>
  <si>
    <t>3711E</t>
  </si>
  <si>
    <r>
      <rPr>
        <b/>
        <sz val="10"/>
        <rFont val="宋体"/>
        <charset val="134"/>
        <scheme val="minor"/>
      </rPr>
      <t>周五15</t>
    </r>
    <r>
      <rPr>
        <b/>
        <sz val="10"/>
        <rFont val="宋体"/>
        <charset val="134"/>
      </rPr>
      <t>:00前</t>
    </r>
  </si>
  <si>
    <t>3712E</t>
  </si>
  <si>
    <t>3713E</t>
  </si>
  <si>
    <t>周五（石岛离港时间）名古屋班：大连-石岛-名古屋</t>
  </si>
  <si>
    <t>名古屋
(周二)</t>
  </si>
  <si>
    <t>联系人：林妍</t>
  </si>
  <si>
    <t>电话：0411-82779515</t>
  </si>
  <si>
    <t>手机：13478613287</t>
  </si>
  <si>
    <t xml:space="preserve">       高月</t>
  </si>
  <si>
    <t>电话：0411-62274038</t>
  </si>
  <si>
    <t>手机：15841195251</t>
  </si>
  <si>
    <t>邮  箱：krlcl@brightup.net</t>
  </si>
  <si>
    <t>大连送货地址:大连甘井子区西北路876号-A（南关岭体育场西门8号门对面承亿垣物流市场院内）思远货运</t>
  </si>
  <si>
    <r>
      <rPr>
        <b/>
        <sz val="10"/>
        <rFont val="宋体"/>
        <charset val="134"/>
      </rPr>
      <t>石岛送货地址</t>
    </r>
    <r>
      <rPr>
        <b/>
        <sz val="10"/>
        <rFont val="Arial"/>
        <charset val="0"/>
      </rPr>
      <t>:</t>
    </r>
    <r>
      <rPr>
        <b/>
        <sz val="10"/>
        <rFont val="宋体"/>
        <charset val="134"/>
      </rPr>
      <t>山东荣成市石岛新港码头</t>
    </r>
  </si>
  <si>
    <t>截货时间：开船当日上午9：00前</t>
  </si>
  <si>
    <t>出口拼箱船期表/石岛线-2023年3月份</t>
  </si>
  <si>
    <t>周一/三（青岛离港时间）下关班：大连-青岛-下关</t>
  </si>
  <si>
    <t>大连
（周日/二）</t>
  </si>
  <si>
    <t>青岛
（周一/三）</t>
  </si>
  <si>
    <t>下关
（周三/五)</t>
  </si>
  <si>
    <t>新金桥5 NEW GOLDEN BRIDGE V</t>
  </si>
  <si>
    <t>2789E</t>
  </si>
  <si>
    <r>
      <rPr>
        <b/>
        <sz val="10"/>
        <rFont val="宋体"/>
        <charset val="134"/>
        <scheme val="minor"/>
      </rPr>
      <t>周五/二</t>
    </r>
    <r>
      <rPr>
        <b/>
        <sz val="10"/>
        <rFont val="宋体"/>
        <charset val="134"/>
      </rPr>
      <t>16:00前</t>
    </r>
  </si>
  <si>
    <t>2791E</t>
  </si>
  <si>
    <r>
      <rPr>
        <b/>
        <sz val="10"/>
        <rFont val="宋体"/>
        <charset val="134"/>
        <scheme val="minor"/>
      </rPr>
      <t>周日/二</t>
    </r>
    <r>
      <rPr>
        <b/>
        <sz val="10"/>
        <rFont val="宋体"/>
        <charset val="134"/>
      </rPr>
      <t>16:00前</t>
    </r>
  </si>
  <si>
    <t>2792E</t>
  </si>
  <si>
    <r>
      <rPr>
        <b/>
        <sz val="10"/>
        <rFont val="宋体"/>
        <charset val="134"/>
        <scheme val="minor"/>
      </rPr>
      <t>周一/三</t>
    </r>
    <r>
      <rPr>
        <b/>
        <sz val="10"/>
        <rFont val="宋体"/>
        <charset val="134"/>
      </rPr>
      <t>15:00前</t>
    </r>
  </si>
  <si>
    <t>2794E</t>
  </si>
  <si>
    <t>2795E</t>
  </si>
  <si>
    <t>2797E</t>
  </si>
  <si>
    <t>2798E</t>
  </si>
  <si>
    <t>2800E</t>
  </si>
  <si>
    <t>2801E</t>
  </si>
  <si>
    <t>周六（石岛离港时间）下关班:大连-石岛-下关</t>
  </si>
  <si>
    <t>大连
（周五）</t>
  </si>
  <si>
    <t>石岛
（周六）</t>
  </si>
  <si>
    <t>下关
（周一）</t>
  </si>
  <si>
    <t>周五16:00前</t>
  </si>
  <si>
    <r>
      <rPr>
        <b/>
        <sz val="10"/>
        <rFont val="宋体"/>
        <charset val="134"/>
        <scheme val="minor"/>
      </rPr>
      <t>周六1</t>
    </r>
    <r>
      <rPr>
        <b/>
        <sz val="10"/>
        <rFont val="宋体"/>
        <charset val="134"/>
      </rPr>
      <t>5:00前</t>
    </r>
  </si>
  <si>
    <t>青岛送货地址：山东青岛市城阳区204国道前旺疃，喜盈门工业园内</t>
  </si>
  <si>
    <t>截货时间：开船当日上午8：00前</t>
  </si>
  <si>
    <t>出口整箱船期表/大连到日本快船线-2023年3月份</t>
  </si>
  <si>
    <t>周五（大连离港时间）大阪班:大连--仁川--大阪（全程客滚船）</t>
  </si>
  <si>
    <t>大连（周五）</t>
  </si>
  <si>
    <t>大阪（周一）</t>
  </si>
  <si>
    <t>周四8:00-四16:00</t>
  </si>
  <si>
    <t>飞龙  BIRYONG</t>
  </si>
  <si>
    <t>935E</t>
  </si>
  <si>
    <t>周五08:30</t>
  </si>
  <si>
    <t>938E</t>
  </si>
  <si>
    <t>周五9:00</t>
  </si>
  <si>
    <t>941E</t>
  </si>
  <si>
    <t>周五15:00</t>
  </si>
  <si>
    <t>944E</t>
  </si>
  <si>
    <t>947E</t>
  </si>
  <si>
    <t>周五（大连离港时间）东京班：大连--仁川--东京（全程客滚船）</t>
  </si>
  <si>
    <t>东京（周一）</t>
  </si>
  <si>
    <t>周一/三/五（大连离港时间）下关班:大连--仁川--下关（全程客滚船）</t>
  </si>
  <si>
    <t>大连
（周一/三/五）</t>
  </si>
  <si>
    <t>下关
（周三/五/日）</t>
  </si>
  <si>
    <t>周六/二/四8:00-周二/四16:00（周六11:00）</t>
  </si>
  <si>
    <t>飞龙    BIRYONG</t>
  </si>
  <si>
    <t>934E</t>
  </si>
  <si>
    <t>周一/三/五08:30</t>
  </si>
  <si>
    <t>周一/三/五9:00</t>
  </si>
  <si>
    <t>936E</t>
  </si>
  <si>
    <t>周一/三/五15:00</t>
  </si>
  <si>
    <t>937E</t>
  </si>
  <si>
    <t>939E</t>
  </si>
  <si>
    <t>940E</t>
  </si>
  <si>
    <t>942E</t>
  </si>
  <si>
    <t>943E</t>
  </si>
  <si>
    <t>945E</t>
  </si>
  <si>
    <t>946E</t>
  </si>
  <si>
    <t>大连送货地址：大港场地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</si>
</sst>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176" formatCode="_ &quot;￥&quot;* #,##0_ ;_ &quot;￥&quot;* \-#,##0_ ;_ &quot;￥&quot;* \-_ ;_ @_ "/>
    <numFmt numFmtId="177" formatCode="_ &quot;￥&quot;* #,##0.00_ ;_ &quot;￥&quot;* \-#,##0.00_ ;_ &quot;￥&quot;* \-??_ ;_ @_ "/>
    <numFmt numFmtId="178" formatCode="m&quot;月&quot;d&quot;日&quot;;@"/>
  </numFmts>
  <fonts count="32">
    <font>
      <sz val="12"/>
      <name val="宋体"/>
      <charset val="134"/>
    </font>
    <font>
      <sz val="10"/>
      <name val="Arial"/>
      <charset val="0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b/>
      <sz val="16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0.5"/>
      <name val="宋体"/>
      <charset val="134"/>
    </font>
    <font>
      <sz val="10"/>
      <color rgb="FFFF0000"/>
      <name val="Arial"/>
      <charset val="0"/>
    </font>
    <font>
      <sz val="10.5"/>
      <name val="宋体"/>
      <charset val="0"/>
    </font>
    <font>
      <sz val="10.5"/>
      <color theme="1"/>
      <name val="宋体"/>
      <charset val="134"/>
    </font>
    <font>
      <sz val="11"/>
      <color indexed="8"/>
      <name val="宋体"/>
      <charset val="134"/>
    </font>
    <font>
      <sz val="11"/>
      <color indexed="62"/>
      <name val="宋体"/>
      <charset val="134"/>
    </font>
    <font>
      <sz val="11"/>
      <color indexed="20"/>
      <name val="宋体"/>
      <charset val="134"/>
    </font>
    <font>
      <sz val="11"/>
      <color indexed="9"/>
      <name val="宋体"/>
      <charset val="134"/>
    </font>
    <font>
      <u/>
      <sz val="12"/>
      <color indexed="12"/>
      <name val="宋体"/>
      <charset val="134"/>
    </font>
    <font>
      <u/>
      <sz val="12"/>
      <color indexed="36"/>
      <name val="宋体"/>
      <charset val="134"/>
    </font>
    <font>
      <b/>
      <sz val="11"/>
      <color indexed="56"/>
      <name val="宋体"/>
      <charset val="134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60"/>
      <name val="宋体"/>
      <charset val="134"/>
    </font>
    <font>
      <b/>
      <sz val="10"/>
      <name val="Arial"/>
      <charset val="0"/>
    </font>
  </fonts>
  <fills count="2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</fills>
  <borders count="64">
    <border>
      <left/>
      <right/>
      <top/>
      <bottom/>
      <diagonal/>
    </border>
    <border>
      <left/>
      <right/>
      <top style="double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rgb="FF000000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rgb="FF000000"/>
      </right>
      <top/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62">
    <xf numFmtId="0" fontId="0" fillId="0" borderId="0"/>
    <xf numFmtId="176" fontId="0" fillId="0" borderId="0" applyFont="0" applyFill="0" applyBorder="0" applyAlignment="0" applyProtection="0"/>
    <xf numFmtId="0" fontId="12" fillId="3" borderId="0" applyNumberFormat="0" applyBorder="0" applyAlignment="0" applyProtection="0">
      <alignment vertical="center"/>
    </xf>
    <xf numFmtId="0" fontId="13" fillId="4" borderId="55" applyNumberFormat="0" applyAlignment="0" applyProtection="0">
      <alignment vertical="center"/>
    </xf>
    <xf numFmtId="177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0" fontId="12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15" fillId="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top"/>
      <protection locked="0"/>
    </xf>
    <xf numFmtId="9" fontId="0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0" fillId="0" borderId="0"/>
    <xf numFmtId="0" fontId="0" fillId="7" borderId="56" applyNumberFormat="0" applyFon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0" fillId="0" borderId="0"/>
    <xf numFmtId="0" fontId="22" fillId="0" borderId="57" applyNumberFormat="0" applyFill="0" applyAlignment="0" applyProtection="0">
      <alignment vertical="center"/>
    </xf>
    <xf numFmtId="0" fontId="0" fillId="0" borderId="0"/>
    <xf numFmtId="0" fontId="23" fillId="0" borderId="58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59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4" fillId="11" borderId="60" applyNumberFormat="0" applyAlignment="0" applyProtection="0">
      <alignment vertical="center"/>
    </xf>
    <xf numFmtId="0" fontId="25" fillId="11" borderId="55" applyNumberFormat="0" applyAlignment="0" applyProtection="0">
      <alignment vertical="center"/>
    </xf>
    <xf numFmtId="0" fontId="26" fillId="12" borderId="61" applyNumberFormat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7" fillId="0" borderId="62" applyNumberFormat="0" applyFill="0" applyAlignment="0" applyProtection="0">
      <alignment vertical="center"/>
    </xf>
    <xf numFmtId="0" fontId="28" fillId="0" borderId="63" applyNumberFormat="0" applyFill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0" fillId="0" borderId="0"/>
    <xf numFmtId="0" fontId="12" fillId="18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2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</cellStyleXfs>
  <cellXfs count="149">
    <xf numFmtId="0" fontId="0" fillId="0" borderId="0" xfId="0"/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0" fillId="0" borderId="0" xfId="0" applyFont="1" applyFill="1"/>
    <xf numFmtId="0" fontId="4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5" fillId="0" borderId="2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left" vertical="center"/>
    </xf>
    <xf numFmtId="0" fontId="0" fillId="0" borderId="0" xfId="0" applyFont="1" applyFill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horizontal="left" vertical="center" wrapText="1"/>
    </xf>
    <xf numFmtId="0" fontId="0" fillId="0" borderId="9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vertical="center"/>
    </xf>
    <xf numFmtId="0" fontId="0" fillId="0" borderId="10" xfId="0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vertical="center"/>
    </xf>
    <xf numFmtId="0" fontId="5" fillId="0" borderId="9" xfId="0" applyFont="1" applyFill="1" applyBorder="1" applyAlignment="1">
      <alignment horizontal="left" vertical="center"/>
    </xf>
    <xf numFmtId="0" fontId="2" fillId="0" borderId="12" xfId="0" applyFont="1" applyFill="1" applyBorder="1" applyAlignment="1">
      <alignment horizontal="left" vertical="center" wrapText="1"/>
    </xf>
    <xf numFmtId="0" fontId="6" fillId="2" borderId="9" xfId="0" applyFont="1" applyFill="1" applyBorder="1" applyAlignment="1">
      <alignment horizontal="left" vertical="center"/>
    </xf>
    <xf numFmtId="178" fontId="7" fillId="2" borderId="10" xfId="0" applyNumberFormat="1" applyFont="1" applyFill="1" applyBorder="1" applyAlignment="1">
      <alignment horizontal="center" vertical="center"/>
    </xf>
    <xf numFmtId="178" fontId="6" fillId="2" borderId="10" xfId="0" applyNumberFormat="1" applyFont="1" applyFill="1" applyBorder="1" applyAlignment="1">
      <alignment horizontal="center" vertical="center"/>
    </xf>
    <xf numFmtId="178" fontId="6" fillId="0" borderId="11" xfId="0" applyNumberFormat="1" applyFont="1" applyFill="1" applyBorder="1" applyAlignment="1">
      <alignment horizontal="center" vertical="center"/>
    </xf>
    <xf numFmtId="178" fontId="5" fillId="0" borderId="9" xfId="0" applyNumberFormat="1" applyFont="1" applyFill="1" applyBorder="1" applyAlignment="1">
      <alignment vertical="center" wrapText="1"/>
    </xf>
    <xf numFmtId="0" fontId="6" fillId="0" borderId="9" xfId="0" applyFont="1" applyFill="1" applyBorder="1" applyAlignment="1">
      <alignment horizontal="left" vertical="center"/>
    </xf>
    <xf numFmtId="178" fontId="6" fillId="0" borderId="10" xfId="0" applyNumberFormat="1" applyFont="1" applyFill="1" applyBorder="1" applyAlignment="1">
      <alignment horizontal="center" vertical="center"/>
    </xf>
    <xf numFmtId="178" fontId="6" fillId="0" borderId="12" xfId="0" applyNumberFormat="1" applyFont="1" applyFill="1" applyBorder="1" applyAlignment="1">
      <alignment horizontal="center" vertical="center"/>
    </xf>
    <xf numFmtId="178" fontId="5" fillId="0" borderId="13" xfId="0" applyNumberFormat="1" applyFont="1" applyFill="1" applyBorder="1" applyAlignment="1">
      <alignment vertical="center" wrapText="1"/>
    </xf>
    <xf numFmtId="0" fontId="6" fillId="0" borderId="14" xfId="0" applyFont="1" applyFill="1" applyBorder="1" applyAlignment="1">
      <alignment horizontal="left" vertical="center"/>
    </xf>
    <xf numFmtId="0" fontId="6" fillId="0" borderId="15" xfId="0" applyFont="1" applyFill="1" applyBorder="1" applyAlignment="1">
      <alignment horizontal="center" vertical="center"/>
    </xf>
    <xf numFmtId="178" fontId="6" fillId="0" borderId="16" xfId="0" applyNumberFormat="1" applyFont="1" applyFill="1" applyBorder="1" applyAlignment="1">
      <alignment horizontal="center" vertical="center"/>
    </xf>
    <xf numFmtId="178" fontId="6" fillId="0" borderId="17" xfId="0" applyNumberFormat="1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left" vertical="center"/>
    </xf>
    <xf numFmtId="0" fontId="5" fillId="0" borderId="19" xfId="0" applyFont="1" applyFill="1" applyBorder="1" applyAlignment="1">
      <alignment horizontal="left" vertical="center"/>
    </xf>
    <xf numFmtId="0" fontId="5" fillId="0" borderId="2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5" fillId="0" borderId="21" xfId="0" applyFont="1" applyFill="1" applyBorder="1" applyAlignment="1">
      <alignment horizontal="left" vertical="center"/>
    </xf>
    <xf numFmtId="0" fontId="6" fillId="0" borderId="22" xfId="0" applyFont="1" applyFill="1" applyBorder="1" applyAlignment="1">
      <alignment horizontal="left" vertical="center"/>
    </xf>
    <xf numFmtId="178" fontId="5" fillId="0" borderId="14" xfId="0" applyNumberFormat="1" applyFont="1" applyFill="1" applyBorder="1" applyAlignment="1">
      <alignment vertical="center" wrapText="1"/>
    </xf>
    <xf numFmtId="0" fontId="2" fillId="0" borderId="17" xfId="0" applyFont="1" applyFill="1" applyBorder="1" applyAlignment="1">
      <alignment horizontal="left" vertical="center" wrapText="1"/>
    </xf>
    <xf numFmtId="0" fontId="5" fillId="0" borderId="23" xfId="0" applyFont="1" applyFill="1" applyBorder="1" applyAlignment="1">
      <alignment horizontal="left" vertical="center"/>
    </xf>
    <xf numFmtId="0" fontId="5" fillId="0" borderId="24" xfId="0" applyFont="1" applyFill="1" applyBorder="1" applyAlignment="1">
      <alignment horizontal="left" vertical="center"/>
    </xf>
    <xf numFmtId="0" fontId="5" fillId="0" borderId="25" xfId="0" applyFont="1" applyFill="1" applyBorder="1" applyAlignment="1">
      <alignment horizontal="left" vertical="center"/>
    </xf>
    <xf numFmtId="0" fontId="6" fillId="0" borderId="8" xfId="0" applyFont="1" applyFill="1" applyBorder="1" applyAlignment="1">
      <alignment horizontal="center" vertical="center" wrapText="1"/>
    </xf>
    <xf numFmtId="0" fontId="5" fillId="0" borderId="26" xfId="0" applyFont="1" applyFill="1" applyBorder="1" applyAlignment="1">
      <alignment horizontal="left" vertical="center"/>
    </xf>
    <xf numFmtId="0" fontId="0" fillId="0" borderId="12" xfId="0" applyFont="1" applyFill="1" applyBorder="1" applyAlignment="1">
      <alignment vertical="center"/>
    </xf>
    <xf numFmtId="0" fontId="5" fillId="0" borderId="13" xfId="0" applyFont="1" applyFill="1" applyBorder="1" applyAlignment="1">
      <alignment horizontal="left" vertical="center"/>
    </xf>
    <xf numFmtId="178" fontId="5" fillId="0" borderId="10" xfId="0" applyNumberFormat="1" applyFont="1" applyFill="1" applyBorder="1" applyAlignment="1">
      <alignment vertical="center" wrapText="1"/>
    </xf>
    <xf numFmtId="0" fontId="6" fillId="2" borderId="14" xfId="0" applyFont="1" applyFill="1" applyBorder="1" applyAlignment="1">
      <alignment horizontal="left" vertical="center"/>
    </xf>
    <xf numFmtId="178" fontId="7" fillId="2" borderId="16" xfId="0" applyNumberFormat="1" applyFont="1" applyFill="1" applyBorder="1" applyAlignment="1">
      <alignment horizontal="center" vertical="center"/>
    </xf>
    <xf numFmtId="178" fontId="6" fillId="2" borderId="16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58" fontId="2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27" xfId="0" applyFont="1" applyFill="1" applyBorder="1" applyAlignment="1">
      <alignment horizontal="center" vertical="center"/>
    </xf>
    <xf numFmtId="0" fontId="5" fillId="0" borderId="28" xfId="0" applyFont="1" applyFill="1" applyBorder="1" applyAlignment="1">
      <alignment horizontal="left" vertical="center"/>
    </xf>
    <xf numFmtId="0" fontId="5" fillId="0" borderId="29" xfId="0" applyFont="1" applyFill="1" applyBorder="1" applyAlignment="1">
      <alignment horizontal="left" vertical="center"/>
    </xf>
    <xf numFmtId="0" fontId="5" fillId="0" borderId="30" xfId="0" applyFont="1" applyFill="1" applyBorder="1" applyAlignment="1">
      <alignment horizontal="left" vertical="center"/>
    </xf>
    <xf numFmtId="0" fontId="6" fillId="0" borderId="5" xfId="0" applyFont="1" applyFill="1" applyBorder="1" applyAlignment="1">
      <alignment horizontal="left" vertical="center"/>
    </xf>
    <xf numFmtId="0" fontId="3" fillId="0" borderId="8" xfId="0" applyFont="1" applyFill="1" applyBorder="1" applyAlignment="1">
      <alignment horizontal="left" vertical="center" wrapText="1"/>
    </xf>
    <xf numFmtId="0" fontId="0" fillId="0" borderId="9" xfId="0" applyFont="1" applyFill="1" applyBorder="1" applyAlignment="1">
      <alignment horizontal="center"/>
    </xf>
    <xf numFmtId="0" fontId="0" fillId="0" borderId="10" xfId="0" applyFont="1" applyFill="1" applyBorder="1"/>
    <xf numFmtId="0" fontId="0" fillId="0" borderId="12" xfId="0" applyFont="1" applyFill="1" applyBorder="1"/>
    <xf numFmtId="0" fontId="0" fillId="0" borderId="9" xfId="0" applyFont="1" applyFill="1" applyBorder="1"/>
    <xf numFmtId="0" fontId="3" fillId="0" borderId="12" xfId="0" applyFont="1" applyFill="1" applyBorder="1" applyAlignment="1">
      <alignment horizontal="left" vertical="center" wrapText="1"/>
    </xf>
    <xf numFmtId="0" fontId="6" fillId="0" borderId="9" xfId="0" applyFont="1" applyFill="1" applyBorder="1" applyAlignment="1">
      <alignment vertical="center"/>
    </xf>
    <xf numFmtId="0" fontId="8" fillId="0" borderId="10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vertical="center"/>
    </xf>
    <xf numFmtId="0" fontId="1" fillId="0" borderId="12" xfId="0" applyFont="1" applyFill="1" applyBorder="1" applyAlignment="1">
      <alignment vertical="center"/>
    </xf>
    <xf numFmtId="0" fontId="5" fillId="0" borderId="31" xfId="0" applyFont="1" applyFill="1" applyBorder="1" applyAlignment="1">
      <alignment horizontal="left" vertical="center"/>
    </xf>
    <xf numFmtId="178" fontId="6" fillId="0" borderId="32" xfId="0" applyNumberFormat="1" applyFont="1" applyFill="1" applyBorder="1" applyAlignment="1">
      <alignment horizontal="center" vertical="center"/>
    </xf>
    <xf numFmtId="178" fontId="6" fillId="0" borderId="33" xfId="0" applyNumberFormat="1" applyFont="1" applyFill="1" applyBorder="1" applyAlignment="1">
      <alignment horizontal="center" vertical="center"/>
    </xf>
    <xf numFmtId="0" fontId="5" fillId="0" borderId="34" xfId="0" applyFont="1" applyFill="1" applyBorder="1" applyAlignment="1">
      <alignment horizontal="left" vertical="center"/>
    </xf>
    <xf numFmtId="0" fontId="5" fillId="0" borderId="35" xfId="0" applyFont="1" applyFill="1" applyBorder="1" applyAlignment="1">
      <alignment horizontal="left" vertical="center"/>
    </xf>
    <xf numFmtId="0" fontId="5" fillId="0" borderId="36" xfId="0" applyFont="1" applyFill="1" applyBorder="1" applyAlignment="1">
      <alignment horizontal="left" vertical="center"/>
    </xf>
    <xf numFmtId="0" fontId="5" fillId="0" borderId="15" xfId="0" applyFont="1" applyFill="1" applyBorder="1" applyAlignment="1">
      <alignment horizontal="left" vertical="center"/>
    </xf>
    <xf numFmtId="0" fontId="9" fillId="0" borderId="0" xfId="0" applyFont="1" applyFill="1" applyAlignment="1">
      <alignment horizontal="left" vertical="center"/>
    </xf>
    <xf numFmtId="178" fontId="6" fillId="0" borderId="13" xfId="0" applyNumberFormat="1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178" fontId="6" fillId="0" borderId="37" xfId="0" applyNumberFormat="1" applyFont="1" applyFill="1" applyBorder="1" applyAlignment="1">
      <alignment horizontal="center" vertical="center"/>
    </xf>
    <xf numFmtId="178" fontId="6" fillId="0" borderId="38" xfId="0" applyNumberFormat="1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/>
    </xf>
    <xf numFmtId="0" fontId="5" fillId="0" borderId="39" xfId="0" applyFont="1" applyFill="1" applyBorder="1" applyAlignment="1">
      <alignment horizontal="left" vertical="center"/>
    </xf>
    <xf numFmtId="0" fontId="5" fillId="0" borderId="40" xfId="0" applyFont="1" applyFill="1" applyBorder="1" applyAlignment="1">
      <alignment horizontal="left" vertical="center"/>
    </xf>
    <xf numFmtId="0" fontId="5" fillId="0" borderId="41" xfId="0" applyFont="1" applyFill="1" applyBorder="1" applyAlignment="1">
      <alignment horizontal="left" vertical="center"/>
    </xf>
    <xf numFmtId="0" fontId="6" fillId="0" borderId="6" xfId="0" applyNumberFormat="1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0" xfId="0" applyNumberFormat="1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left" vertical="center"/>
    </xf>
    <xf numFmtId="0" fontId="8" fillId="0" borderId="16" xfId="0" applyFont="1" applyFill="1" applyBorder="1" applyAlignment="1">
      <alignment horizontal="center" vertical="center" wrapText="1"/>
    </xf>
    <xf numFmtId="0" fontId="5" fillId="0" borderId="38" xfId="0" applyFont="1" applyFill="1" applyBorder="1" applyAlignment="1">
      <alignment horizontal="left" vertical="center"/>
    </xf>
    <xf numFmtId="0" fontId="5" fillId="0" borderId="17" xfId="0" applyFont="1" applyFill="1" applyBorder="1" applyAlignment="1">
      <alignment horizontal="left" vertical="center"/>
    </xf>
    <xf numFmtId="0" fontId="6" fillId="0" borderId="42" xfId="0" applyFont="1" applyFill="1" applyBorder="1" applyAlignment="1">
      <alignment vertical="center"/>
    </xf>
    <xf numFmtId="0" fontId="8" fillId="0" borderId="32" xfId="0" applyFont="1" applyFill="1" applyBorder="1" applyAlignment="1">
      <alignment horizontal="center" vertical="center" wrapText="1"/>
    </xf>
    <xf numFmtId="178" fontId="5" fillId="0" borderId="43" xfId="0" applyNumberFormat="1" applyFont="1" applyFill="1" applyBorder="1" applyAlignment="1">
      <alignment vertical="center" wrapText="1"/>
    </xf>
    <xf numFmtId="0" fontId="2" fillId="0" borderId="44" xfId="0" applyFont="1" applyFill="1" applyBorder="1" applyAlignment="1">
      <alignment horizontal="left" vertical="center" wrapText="1"/>
    </xf>
    <xf numFmtId="0" fontId="6" fillId="0" borderId="14" xfId="0" applyFont="1" applyFill="1" applyBorder="1" applyAlignment="1">
      <alignment vertical="center"/>
    </xf>
    <xf numFmtId="178" fontId="6" fillId="0" borderId="45" xfId="0" applyNumberFormat="1" applyFont="1" applyFill="1" applyBorder="1" applyAlignment="1">
      <alignment horizontal="center" vertical="center"/>
    </xf>
    <xf numFmtId="178" fontId="6" fillId="0" borderId="22" xfId="0" applyNumberFormat="1" applyFont="1" applyFill="1" applyBorder="1" applyAlignment="1">
      <alignment vertical="center" wrapText="1"/>
    </xf>
    <xf numFmtId="0" fontId="3" fillId="0" borderId="19" xfId="0" applyFont="1" applyFill="1" applyBorder="1" applyAlignment="1">
      <alignment horizontal="left" vertical="center" wrapText="1"/>
    </xf>
    <xf numFmtId="0" fontId="6" fillId="0" borderId="0" xfId="0" applyFont="1" applyFill="1" applyAlignment="1">
      <alignment horizontal="left" vertical="center"/>
    </xf>
    <xf numFmtId="178" fontId="6" fillId="0" borderId="0" xfId="0" applyNumberFormat="1" applyFont="1" applyFill="1" applyAlignment="1">
      <alignment horizontal="center" vertical="center"/>
    </xf>
    <xf numFmtId="178" fontId="5" fillId="0" borderId="0" xfId="0" applyNumberFormat="1" applyFont="1" applyFill="1" applyAlignment="1">
      <alignment vertical="center" wrapText="1"/>
    </xf>
    <xf numFmtId="0" fontId="2" fillId="0" borderId="0" xfId="0" applyFont="1" applyFill="1" applyAlignment="1">
      <alignment horizontal="left" vertical="center" wrapText="1"/>
    </xf>
    <xf numFmtId="0" fontId="9" fillId="0" borderId="0" xfId="0" applyFont="1" applyFill="1" applyAlignment="1">
      <alignment horizontal="left" vertical="center" wrapText="1"/>
    </xf>
    <xf numFmtId="0" fontId="4" fillId="0" borderId="46" xfId="0" applyNumberFormat="1" applyFont="1" applyFill="1" applyBorder="1" applyAlignment="1">
      <alignment horizontal="center" vertical="center"/>
    </xf>
    <xf numFmtId="0" fontId="4" fillId="0" borderId="47" xfId="0" applyNumberFormat="1" applyFont="1" applyFill="1" applyBorder="1" applyAlignment="1">
      <alignment horizontal="center" vertical="center"/>
    </xf>
    <xf numFmtId="0" fontId="4" fillId="0" borderId="48" xfId="0" applyNumberFormat="1" applyFont="1" applyFill="1" applyBorder="1" applyAlignment="1">
      <alignment horizontal="center" vertical="center"/>
    </xf>
    <xf numFmtId="0" fontId="5" fillId="0" borderId="49" xfId="0" applyFont="1" applyFill="1" applyBorder="1" applyAlignment="1">
      <alignment horizontal="left" vertical="center"/>
    </xf>
    <xf numFmtId="0" fontId="5" fillId="0" borderId="50" xfId="0" applyFont="1" applyFill="1" applyBorder="1" applyAlignment="1">
      <alignment horizontal="left" vertical="center"/>
    </xf>
    <xf numFmtId="0" fontId="5" fillId="0" borderId="51" xfId="0" applyFont="1" applyFill="1" applyBorder="1" applyAlignment="1">
      <alignment horizontal="left" vertical="center"/>
    </xf>
    <xf numFmtId="0" fontId="5" fillId="0" borderId="52" xfId="0" applyFont="1" applyFill="1" applyBorder="1" applyAlignment="1">
      <alignment horizontal="left" vertical="center"/>
    </xf>
    <xf numFmtId="0" fontId="6" fillId="0" borderId="0" xfId="0" applyFont="1" applyFill="1" applyAlignment="1">
      <alignment horizontal="center" vertical="center"/>
    </xf>
    <xf numFmtId="0" fontId="6" fillId="2" borderId="9" xfId="0" applyFont="1" applyFill="1" applyBorder="1" applyAlignment="1">
      <alignment vertical="center"/>
    </xf>
    <xf numFmtId="0" fontId="8" fillId="2" borderId="10" xfId="0" applyFont="1" applyFill="1" applyBorder="1" applyAlignment="1">
      <alignment horizontal="center" vertical="center" wrapText="1"/>
    </xf>
    <xf numFmtId="58" fontId="3" fillId="2" borderId="10" xfId="0" applyNumberFormat="1" applyFont="1" applyFill="1" applyBorder="1" applyAlignment="1">
      <alignment horizontal="center" vertical="center"/>
    </xf>
    <xf numFmtId="178" fontId="6" fillId="2" borderId="12" xfId="0" applyNumberFormat="1" applyFont="1" applyFill="1" applyBorder="1" applyAlignment="1">
      <alignment horizontal="center" vertical="center"/>
    </xf>
    <xf numFmtId="178" fontId="6" fillId="0" borderId="9" xfId="0" applyNumberFormat="1" applyFont="1" applyFill="1" applyBorder="1" applyAlignment="1">
      <alignment horizontal="center" vertical="center"/>
    </xf>
    <xf numFmtId="0" fontId="6" fillId="2" borderId="42" xfId="0" applyFont="1" applyFill="1" applyBorder="1" applyAlignment="1">
      <alignment horizontal="left" vertical="center"/>
    </xf>
    <xf numFmtId="58" fontId="3" fillId="2" borderId="32" xfId="0" applyNumberFormat="1" applyFont="1" applyFill="1" applyBorder="1" applyAlignment="1">
      <alignment horizontal="center" vertical="center"/>
    </xf>
    <xf numFmtId="178" fontId="6" fillId="2" borderId="32" xfId="0" applyNumberFormat="1" applyFont="1" applyFill="1" applyBorder="1" applyAlignment="1">
      <alignment horizontal="center" vertical="center"/>
    </xf>
    <xf numFmtId="178" fontId="6" fillId="2" borderId="33" xfId="0" applyNumberFormat="1" applyFont="1" applyFill="1" applyBorder="1" applyAlignment="1">
      <alignment horizontal="center" vertical="center"/>
    </xf>
    <xf numFmtId="178" fontId="6" fillId="0" borderId="42" xfId="0" applyNumberFormat="1" applyFont="1" applyFill="1" applyBorder="1" applyAlignment="1">
      <alignment horizontal="center" vertical="center"/>
    </xf>
    <xf numFmtId="0" fontId="8" fillId="2" borderId="53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 wrapText="1"/>
    </xf>
    <xf numFmtId="58" fontId="3" fillId="2" borderId="16" xfId="0" applyNumberFormat="1" applyFont="1" applyFill="1" applyBorder="1" applyAlignment="1">
      <alignment horizontal="center" vertical="center"/>
    </xf>
    <xf numFmtId="178" fontId="6" fillId="2" borderId="17" xfId="0" applyNumberFormat="1" applyFont="1" applyFill="1" applyBorder="1" applyAlignment="1">
      <alignment horizontal="center" vertical="center"/>
    </xf>
    <xf numFmtId="0" fontId="1" fillId="0" borderId="34" xfId="0" applyFont="1" applyFill="1" applyBorder="1" applyAlignment="1">
      <alignment horizontal="center" vertical="center"/>
    </xf>
    <xf numFmtId="0" fontId="6" fillId="0" borderId="42" xfId="0" applyFont="1" applyFill="1" applyBorder="1" applyAlignment="1">
      <alignment horizontal="left" vertical="center"/>
    </xf>
    <xf numFmtId="0" fontId="5" fillId="0" borderId="33" xfId="0" applyFont="1" applyFill="1" applyBorder="1" applyAlignment="1">
      <alignment horizontal="left" vertical="center"/>
    </xf>
    <xf numFmtId="178" fontId="5" fillId="0" borderId="12" xfId="0" applyNumberFormat="1" applyFont="1" applyFill="1" applyBorder="1" applyAlignment="1">
      <alignment vertical="center" wrapText="1"/>
    </xf>
    <xf numFmtId="0" fontId="6" fillId="0" borderId="54" xfId="0" applyFont="1" applyFill="1" applyBorder="1" applyAlignment="1">
      <alignment horizontal="left" vertical="center"/>
    </xf>
    <xf numFmtId="178" fontId="5" fillId="0" borderId="34" xfId="0" applyNumberFormat="1" applyFont="1" applyFill="1" applyBorder="1" applyAlignment="1">
      <alignment vertical="center" wrapText="1"/>
    </xf>
    <xf numFmtId="178" fontId="5" fillId="0" borderId="17" xfId="0" applyNumberFormat="1" applyFont="1" applyFill="1" applyBorder="1" applyAlignment="1">
      <alignment vertical="center" wrapText="1"/>
    </xf>
    <xf numFmtId="0" fontId="0" fillId="0" borderId="0" xfId="0" applyFont="1" applyFill="1" applyAlignment="1">
      <alignment horizontal="left"/>
    </xf>
  </cellXfs>
  <cellStyles count="6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12" xfId="19"/>
    <cellStyle name="解释性文本" xfId="20" builtinId="53"/>
    <cellStyle name="常规 8" xfId="21"/>
    <cellStyle name="标题 1" xfId="22" builtinId="16"/>
    <cellStyle name="常规 9" xfId="23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常规 2 2" xfId="48"/>
    <cellStyle name="40% - 强调文字颜色 5" xfId="49" builtinId="47"/>
    <cellStyle name="60% - 强调文字颜色 5" xfId="50" builtinId="48"/>
    <cellStyle name="强调文字颜色 6" xfId="51" builtinId="49"/>
    <cellStyle name="常规 10" xfId="52"/>
    <cellStyle name="常规 2 3" xfId="53"/>
    <cellStyle name="40% - 强调文字颜色 6" xfId="54" builtinId="51"/>
    <cellStyle name="60% - 强调文字颜色 6" xfId="55" builtinId="52"/>
    <cellStyle name="常规 11" xfId="56"/>
    <cellStyle name="常规 2" xfId="57"/>
    <cellStyle name="常规 3" xfId="58"/>
    <cellStyle name="常规 4" xfId="59"/>
    <cellStyle name="常规 5" xfId="60"/>
    <cellStyle name="常规 7" xfId="61"/>
  </cellStyles>
  <tableStyles count="0" defaultTableStyle="TableStyleMedium9" defaultPivotStyle="PivotStyleLight16"/>
  <colors>
    <mruColors>
      <color rgb="00FF0000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76"/>
  <sheetViews>
    <sheetView topLeftCell="A51" workbookViewId="0">
      <selection activeCell="G75" sqref="G75"/>
    </sheetView>
  </sheetViews>
  <sheetFormatPr defaultColWidth="9" defaultRowHeight="12.75"/>
  <cols>
    <col min="1" max="1" width="27.625" style="1" customWidth="1"/>
    <col min="2" max="2" width="8.625" style="1" customWidth="1"/>
    <col min="3" max="3" width="8.75" style="1" customWidth="1"/>
    <col min="4" max="5" width="8.625" style="1" customWidth="1"/>
    <col min="6" max="6" width="10.125" style="1" customWidth="1"/>
    <col min="7" max="7" width="26.775" style="1" customWidth="1"/>
    <col min="8" max="8" width="7" style="1" customWidth="1"/>
    <col min="9" max="9" width="9" style="1"/>
    <col min="10" max="10" width="28.25" style="59"/>
    <col min="11" max="11" width="6.75" style="1"/>
    <col min="12" max="12" width="20.75" style="1" customWidth="1"/>
    <col min="13" max="13" width="20.875" style="1" customWidth="1"/>
    <col min="14" max="14" width="21.5" style="1" customWidth="1"/>
    <col min="15" max="16384" width="9" style="1"/>
  </cols>
  <sheetData>
    <row r="1" ht="33.75" customHeight="1" spans="1:8">
      <c r="A1" s="117" t="s">
        <v>0</v>
      </c>
      <c r="B1" s="118"/>
      <c r="C1" s="118"/>
      <c r="D1" s="118"/>
      <c r="E1" s="118"/>
      <c r="F1" s="118"/>
      <c r="G1" s="119"/>
      <c r="H1" s="6"/>
    </row>
    <row r="2" ht="14.25" customHeight="1" spans="1:8">
      <c r="A2" s="62" t="s">
        <v>1</v>
      </c>
      <c r="B2" s="63"/>
      <c r="C2" s="63"/>
      <c r="D2" s="63"/>
      <c r="E2" s="63"/>
      <c r="F2" s="63"/>
      <c r="G2" s="64"/>
      <c r="H2" s="10"/>
    </row>
    <row r="3" ht="18" customHeight="1" spans="1:8">
      <c r="A3" s="11" t="s">
        <v>2</v>
      </c>
      <c r="B3" s="12" t="s">
        <v>3</v>
      </c>
      <c r="C3" s="13" t="s">
        <v>4</v>
      </c>
      <c r="D3" s="13" t="s">
        <v>5</v>
      </c>
      <c r="E3" s="47" t="s">
        <v>6</v>
      </c>
      <c r="F3" s="65" t="s">
        <v>7</v>
      </c>
      <c r="G3" s="66"/>
      <c r="H3" s="10"/>
    </row>
    <row r="4" ht="18" customHeight="1" spans="1:8">
      <c r="A4" s="67"/>
      <c r="B4" s="68"/>
      <c r="C4" s="68"/>
      <c r="D4" s="68"/>
      <c r="E4" s="69"/>
      <c r="F4" s="70"/>
      <c r="G4" s="71"/>
      <c r="H4" s="10"/>
    </row>
    <row r="5" ht="14.25" customHeight="1" spans="1:7">
      <c r="A5" s="72" t="s">
        <v>8</v>
      </c>
      <c r="B5" s="73" t="s">
        <v>9</v>
      </c>
      <c r="C5" s="29">
        <v>44985</v>
      </c>
      <c r="D5" s="29">
        <v>44986</v>
      </c>
      <c r="E5" s="30">
        <f t="shared" ref="E5:E17" si="0">D5+2</f>
        <v>44988</v>
      </c>
      <c r="F5" s="27" t="s">
        <v>10</v>
      </c>
      <c r="G5" s="22" t="s">
        <v>11</v>
      </c>
    </row>
    <row r="6" ht="14.25" customHeight="1" spans="1:7">
      <c r="A6" s="72" t="s">
        <v>8</v>
      </c>
      <c r="B6" s="73" t="s">
        <v>12</v>
      </c>
      <c r="C6" s="29">
        <f>C5+3</f>
        <v>44988</v>
      </c>
      <c r="D6" s="29">
        <v>44989</v>
      </c>
      <c r="E6" s="30">
        <f t="shared" si="0"/>
        <v>44991</v>
      </c>
      <c r="F6" s="27" t="s">
        <v>13</v>
      </c>
      <c r="G6" s="22" t="s">
        <v>11</v>
      </c>
    </row>
    <row r="7" spans="1:7">
      <c r="A7" s="72" t="s">
        <v>8</v>
      </c>
      <c r="B7" s="73" t="s">
        <v>14</v>
      </c>
      <c r="C7" s="29">
        <f t="shared" ref="C7:C11" si="1">C6+2</f>
        <v>44990</v>
      </c>
      <c r="D7" s="29">
        <f t="shared" ref="D7:D11" si="2">D6+2</f>
        <v>44991</v>
      </c>
      <c r="E7" s="30">
        <f t="shared" si="0"/>
        <v>44993</v>
      </c>
      <c r="F7" s="27" t="s">
        <v>15</v>
      </c>
      <c r="G7" s="22" t="s">
        <v>16</v>
      </c>
    </row>
    <row r="8" ht="14.25" customHeight="1" spans="1:7">
      <c r="A8" s="72" t="s">
        <v>8</v>
      </c>
      <c r="B8" s="73" t="s">
        <v>17</v>
      </c>
      <c r="C8" s="29">
        <f t="shared" si="1"/>
        <v>44992</v>
      </c>
      <c r="D8" s="29">
        <f t="shared" si="2"/>
        <v>44993</v>
      </c>
      <c r="E8" s="30">
        <f t="shared" si="0"/>
        <v>44995</v>
      </c>
      <c r="F8" s="74"/>
      <c r="G8" s="75"/>
    </row>
    <row r="9" ht="14.25" customHeight="1" spans="1:7">
      <c r="A9" s="72" t="s">
        <v>8</v>
      </c>
      <c r="B9" s="73" t="s">
        <v>18</v>
      </c>
      <c r="C9" s="29">
        <f>C8+3</f>
        <v>44995</v>
      </c>
      <c r="D9" s="29">
        <f>D8+3</f>
        <v>44996</v>
      </c>
      <c r="E9" s="30">
        <f t="shared" si="0"/>
        <v>44998</v>
      </c>
      <c r="F9" s="74"/>
      <c r="G9" s="75"/>
    </row>
    <row r="10" ht="14.25" customHeight="1" spans="1:7">
      <c r="A10" s="72" t="s">
        <v>8</v>
      </c>
      <c r="B10" s="73" t="s">
        <v>19</v>
      </c>
      <c r="C10" s="29">
        <f t="shared" si="1"/>
        <v>44997</v>
      </c>
      <c r="D10" s="29">
        <f t="shared" si="2"/>
        <v>44998</v>
      </c>
      <c r="E10" s="30">
        <f t="shared" si="0"/>
        <v>45000</v>
      </c>
      <c r="F10" s="74"/>
      <c r="G10" s="75"/>
    </row>
    <row r="11" ht="14.25" customHeight="1" spans="1:7">
      <c r="A11" s="72" t="s">
        <v>8</v>
      </c>
      <c r="B11" s="73" t="s">
        <v>20</v>
      </c>
      <c r="C11" s="29">
        <f t="shared" si="1"/>
        <v>44999</v>
      </c>
      <c r="D11" s="29">
        <f t="shared" si="2"/>
        <v>45000</v>
      </c>
      <c r="E11" s="30">
        <f t="shared" si="0"/>
        <v>45002</v>
      </c>
      <c r="F11" s="74"/>
      <c r="G11" s="75"/>
    </row>
    <row r="12" ht="14.25" customHeight="1" spans="1:7">
      <c r="A12" s="72" t="s">
        <v>8</v>
      </c>
      <c r="B12" s="73" t="s">
        <v>21</v>
      </c>
      <c r="C12" s="29">
        <f>C11+3</f>
        <v>45002</v>
      </c>
      <c r="D12" s="29">
        <f>D11+3</f>
        <v>45003</v>
      </c>
      <c r="E12" s="30">
        <f t="shared" si="0"/>
        <v>45005</v>
      </c>
      <c r="F12" s="74"/>
      <c r="G12" s="75"/>
    </row>
    <row r="13" ht="14.25" customHeight="1" spans="1:7">
      <c r="A13" s="72" t="s">
        <v>8</v>
      </c>
      <c r="B13" s="73" t="s">
        <v>22</v>
      </c>
      <c r="C13" s="29">
        <f t="shared" ref="C13:C17" si="3">C12+2</f>
        <v>45004</v>
      </c>
      <c r="D13" s="29">
        <f t="shared" ref="D13:D17" si="4">D12+2</f>
        <v>45005</v>
      </c>
      <c r="E13" s="30">
        <f t="shared" si="0"/>
        <v>45007</v>
      </c>
      <c r="F13" s="74"/>
      <c r="G13" s="75"/>
    </row>
    <row r="14" ht="14.25" customHeight="1" spans="1:7">
      <c r="A14" s="72" t="s">
        <v>8</v>
      </c>
      <c r="B14" s="73" t="s">
        <v>23</v>
      </c>
      <c r="C14" s="29">
        <f t="shared" si="3"/>
        <v>45006</v>
      </c>
      <c r="D14" s="29">
        <f t="shared" si="4"/>
        <v>45007</v>
      </c>
      <c r="E14" s="30">
        <f t="shared" si="0"/>
        <v>45009</v>
      </c>
      <c r="F14" s="74"/>
      <c r="G14" s="75"/>
    </row>
    <row r="15" ht="14.25" customHeight="1" spans="1:7">
      <c r="A15" s="72" t="s">
        <v>8</v>
      </c>
      <c r="B15" s="73" t="s">
        <v>24</v>
      </c>
      <c r="C15" s="29">
        <f>C14+3</f>
        <v>45009</v>
      </c>
      <c r="D15" s="29">
        <f>D14+3</f>
        <v>45010</v>
      </c>
      <c r="E15" s="30">
        <f t="shared" si="0"/>
        <v>45012</v>
      </c>
      <c r="F15" s="50"/>
      <c r="G15" s="120"/>
    </row>
    <row r="16" ht="14.25" customHeight="1" spans="1:7">
      <c r="A16" s="104" t="s">
        <v>8</v>
      </c>
      <c r="B16" s="105" t="s">
        <v>25</v>
      </c>
      <c r="C16" s="77">
        <f t="shared" si="3"/>
        <v>45011</v>
      </c>
      <c r="D16" s="77">
        <f t="shared" si="4"/>
        <v>45012</v>
      </c>
      <c r="E16" s="78">
        <f t="shared" si="0"/>
        <v>45014</v>
      </c>
      <c r="F16" s="121"/>
      <c r="G16" s="122"/>
    </row>
    <row r="17" ht="14.25" customHeight="1" spans="1:7">
      <c r="A17" s="108" t="s">
        <v>8</v>
      </c>
      <c r="B17" s="101" t="s">
        <v>26</v>
      </c>
      <c r="C17" s="34">
        <f t="shared" si="3"/>
        <v>45013</v>
      </c>
      <c r="D17" s="34">
        <f t="shared" si="4"/>
        <v>45014</v>
      </c>
      <c r="E17" s="35">
        <f t="shared" si="0"/>
        <v>45016</v>
      </c>
      <c r="F17" s="123"/>
      <c r="G17" s="103"/>
    </row>
    <row r="18" ht="14.25" customHeight="1" spans="1:7">
      <c r="A18" s="38" t="s">
        <v>27</v>
      </c>
      <c r="B18" s="39"/>
      <c r="C18" s="39"/>
      <c r="D18" s="39"/>
      <c r="E18" s="39"/>
      <c r="F18" s="39"/>
      <c r="G18" s="40"/>
    </row>
    <row r="19" ht="18" customHeight="1" spans="1:7">
      <c r="A19" s="11" t="s">
        <v>2</v>
      </c>
      <c r="B19" s="12" t="s">
        <v>3</v>
      </c>
      <c r="C19" s="13" t="s">
        <v>28</v>
      </c>
      <c r="D19" s="13" t="s">
        <v>29</v>
      </c>
      <c r="E19" s="47" t="s">
        <v>30</v>
      </c>
      <c r="F19" s="15" t="s">
        <v>7</v>
      </c>
      <c r="G19" s="16"/>
    </row>
    <row r="20" ht="33" customHeight="1" spans="1:8">
      <c r="A20" s="67"/>
      <c r="B20" s="18"/>
      <c r="C20" s="68"/>
      <c r="D20" s="68"/>
      <c r="E20" s="69"/>
      <c r="F20" s="21"/>
      <c r="G20" s="22"/>
      <c r="H20" s="124"/>
    </row>
    <row r="21" ht="14.25" customHeight="1" spans="1:7">
      <c r="A21" s="125" t="s">
        <v>31</v>
      </c>
      <c r="B21" s="126" t="s">
        <v>32</v>
      </c>
      <c r="C21" s="127">
        <v>44984</v>
      </c>
      <c r="D21" s="25">
        <f>SUM(C21,1)</f>
        <v>44985</v>
      </c>
      <c r="E21" s="128">
        <f t="shared" ref="E21:E44" si="5">D21+2</f>
        <v>44987</v>
      </c>
      <c r="F21" s="27" t="s">
        <v>13</v>
      </c>
      <c r="G21" s="22" t="s">
        <v>33</v>
      </c>
    </row>
    <row r="22" ht="14.25" customHeight="1" spans="1:7">
      <c r="A22" s="23" t="s">
        <v>8</v>
      </c>
      <c r="B22" s="126" t="s">
        <v>9</v>
      </c>
      <c r="C22" s="29">
        <v>44985</v>
      </c>
      <c r="D22" s="25">
        <f>SUM(C22,1)</f>
        <v>44986</v>
      </c>
      <c r="E22" s="128">
        <f t="shared" si="5"/>
        <v>44988</v>
      </c>
      <c r="F22" s="27" t="s">
        <v>15</v>
      </c>
      <c r="G22" s="22" t="s">
        <v>34</v>
      </c>
    </row>
    <row r="23" ht="14.25" customHeight="1" spans="1:7">
      <c r="A23" s="125" t="s">
        <v>31</v>
      </c>
      <c r="B23" s="126" t="s">
        <v>32</v>
      </c>
      <c r="C23" s="127">
        <f t="shared" ref="C21:C30" si="6">C22+1</f>
        <v>44986</v>
      </c>
      <c r="D23" s="25">
        <f>SUM(D22,1)</f>
        <v>44987</v>
      </c>
      <c r="E23" s="128">
        <f t="shared" si="5"/>
        <v>44989</v>
      </c>
      <c r="F23" s="129"/>
      <c r="G23" s="30"/>
    </row>
    <row r="24" ht="14.25" customHeight="1" spans="1:7">
      <c r="A24" s="23" t="s">
        <v>8</v>
      </c>
      <c r="B24" s="126" t="s">
        <v>12</v>
      </c>
      <c r="C24" s="29">
        <f>C23+2</f>
        <v>44988</v>
      </c>
      <c r="D24" s="25">
        <f>SUM(D23,2)</f>
        <v>44989</v>
      </c>
      <c r="E24" s="128">
        <f t="shared" si="5"/>
        <v>44991</v>
      </c>
      <c r="F24" s="129"/>
      <c r="G24" s="30"/>
    </row>
    <row r="25" ht="14.25" customHeight="1" spans="1:7">
      <c r="A25" s="125" t="s">
        <v>31</v>
      </c>
      <c r="B25" s="126" t="s">
        <v>35</v>
      </c>
      <c r="C25" s="127">
        <f t="shared" si="6"/>
        <v>44989</v>
      </c>
      <c r="D25" s="25">
        <f>SUM(D24,1)</f>
        <v>44990</v>
      </c>
      <c r="E25" s="128">
        <f t="shared" si="5"/>
        <v>44992</v>
      </c>
      <c r="F25" s="129"/>
      <c r="G25" s="30"/>
    </row>
    <row r="26" ht="14.25" customHeight="1" spans="1:7">
      <c r="A26" s="23" t="s">
        <v>8</v>
      </c>
      <c r="B26" s="126" t="s">
        <v>14</v>
      </c>
      <c r="C26" s="127">
        <f t="shared" si="6"/>
        <v>44990</v>
      </c>
      <c r="D26" s="25">
        <f>SUM(D25,1)</f>
        <v>44991</v>
      </c>
      <c r="E26" s="128">
        <f t="shared" si="5"/>
        <v>44993</v>
      </c>
      <c r="F26" s="129"/>
      <c r="G26" s="30"/>
    </row>
    <row r="27" ht="14.25" customHeight="1" spans="1:7">
      <c r="A27" s="125" t="s">
        <v>31</v>
      </c>
      <c r="B27" s="126" t="s">
        <v>32</v>
      </c>
      <c r="C27" s="127">
        <f t="shared" si="6"/>
        <v>44991</v>
      </c>
      <c r="D27" s="25">
        <f>SUM(D26,1)</f>
        <v>44992</v>
      </c>
      <c r="E27" s="128">
        <f t="shared" si="5"/>
        <v>44994</v>
      </c>
      <c r="F27" s="129"/>
      <c r="G27" s="30"/>
    </row>
    <row r="28" ht="14.25" customHeight="1" spans="1:7">
      <c r="A28" s="23" t="s">
        <v>8</v>
      </c>
      <c r="B28" s="126" t="s">
        <v>17</v>
      </c>
      <c r="C28" s="127">
        <f t="shared" si="6"/>
        <v>44992</v>
      </c>
      <c r="D28" s="25">
        <f>SUM(D27,1)</f>
        <v>44993</v>
      </c>
      <c r="E28" s="128">
        <f t="shared" si="5"/>
        <v>44995</v>
      </c>
      <c r="F28" s="129"/>
      <c r="G28" s="30"/>
    </row>
    <row r="29" ht="14.25" customHeight="1" spans="1:7">
      <c r="A29" s="125" t="s">
        <v>31</v>
      </c>
      <c r="B29" s="126" t="s">
        <v>32</v>
      </c>
      <c r="C29" s="127">
        <f t="shared" si="6"/>
        <v>44993</v>
      </c>
      <c r="D29" s="25">
        <f>SUM(D28,1)</f>
        <v>44994</v>
      </c>
      <c r="E29" s="128">
        <f t="shared" si="5"/>
        <v>44996</v>
      </c>
      <c r="F29" s="129"/>
      <c r="G29" s="30"/>
    </row>
    <row r="30" customFormat="1" ht="14.25" customHeight="1" spans="1:10">
      <c r="A30" s="23" t="s">
        <v>8</v>
      </c>
      <c r="B30" s="126" t="s">
        <v>18</v>
      </c>
      <c r="C30" s="127">
        <f>C29+2</f>
        <v>44995</v>
      </c>
      <c r="D30" s="25">
        <f>SUM(D29,2)</f>
        <v>44996</v>
      </c>
      <c r="E30" s="128">
        <f t="shared" si="5"/>
        <v>44998</v>
      </c>
      <c r="F30" s="129"/>
      <c r="G30" s="30"/>
      <c r="H30" s="1"/>
      <c r="J30" s="59"/>
    </row>
    <row r="31" customFormat="1" ht="14.25" customHeight="1" spans="1:10">
      <c r="A31" s="125" t="s">
        <v>31</v>
      </c>
      <c r="B31" s="126" t="s">
        <v>32</v>
      </c>
      <c r="C31" s="127">
        <f t="shared" ref="C29:C44" si="7">C30+1</f>
        <v>44996</v>
      </c>
      <c r="D31" s="25">
        <f>SUM(D30,1)</f>
        <v>44997</v>
      </c>
      <c r="E31" s="128">
        <f t="shared" si="5"/>
        <v>44999</v>
      </c>
      <c r="F31" s="129"/>
      <c r="G31" s="30"/>
      <c r="H31" s="1"/>
      <c r="J31" s="59"/>
    </row>
    <row r="32" customFormat="1" ht="14.25" customHeight="1" spans="1:10">
      <c r="A32" s="23" t="s">
        <v>8</v>
      </c>
      <c r="B32" s="126" t="s">
        <v>19</v>
      </c>
      <c r="C32" s="127">
        <f t="shared" si="7"/>
        <v>44997</v>
      </c>
      <c r="D32" s="25">
        <f>SUM(D31,1)</f>
        <v>44998</v>
      </c>
      <c r="E32" s="128">
        <f t="shared" si="5"/>
        <v>45000</v>
      </c>
      <c r="F32" s="129"/>
      <c r="G32" s="30"/>
      <c r="H32" s="1"/>
      <c r="J32" s="59"/>
    </row>
    <row r="33" customFormat="1" ht="14.25" customHeight="1" spans="1:10">
      <c r="A33" s="125" t="s">
        <v>31</v>
      </c>
      <c r="B33" s="126" t="s">
        <v>32</v>
      </c>
      <c r="C33" s="127">
        <f t="shared" si="7"/>
        <v>44998</v>
      </c>
      <c r="D33" s="25">
        <f>SUM(D32,1)</f>
        <v>44999</v>
      </c>
      <c r="E33" s="128">
        <f t="shared" si="5"/>
        <v>45001</v>
      </c>
      <c r="F33" s="129"/>
      <c r="G33" s="30"/>
      <c r="H33" s="1"/>
      <c r="J33" s="59"/>
    </row>
    <row r="34" customFormat="1" ht="14.25" customHeight="1" spans="1:10">
      <c r="A34" s="23" t="s">
        <v>8</v>
      </c>
      <c r="B34" s="126" t="s">
        <v>20</v>
      </c>
      <c r="C34" s="127">
        <f t="shared" si="7"/>
        <v>44999</v>
      </c>
      <c r="D34" s="25">
        <f>SUM(D33,1)</f>
        <v>45000</v>
      </c>
      <c r="E34" s="128">
        <f t="shared" si="5"/>
        <v>45002</v>
      </c>
      <c r="F34" s="129"/>
      <c r="G34" s="30"/>
      <c r="H34" s="1"/>
      <c r="J34" s="59"/>
    </row>
    <row r="35" customFormat="1" ht="14.25" customHeight="1" spans="1:10">
      <c r="A35" s="125" t="s">
        <v>31</v>
      </c>
      <c r="B35" s="126" t="s">
        <v>32</v>
      </c>
      <c r="C35" s="127">
        <f t="shared" si="7"/>
        <v>45000</v>
      </c>
      <c r="D35" s="25">
        <f>SUM(D34,1)</f>
        <v>45001</v>
      </c>
      <c r="E35" s="128">
        <f t="shared" si="5"/>
        <v>45003</v>
      </c>
      <c r="F35" s="129"/>
      <c r="G35" s="30"/>
      <c r="H35" s="1"/>
      <c r="J35" s="59"/>
    </row>
    <row r="36" customFormat="1" ht="14.25" customHeight="1" spans="1:10">
      <c r="A36" s="125" t="s">
        <v>8</v>
      </c>
      <c r="B36" s="126" t="s">
        <v>21</v>
      </c>
      <c r="C36" s="127">
        <f>C35+2</f>
        <v>45002</v>
      </c>
      <c r="D36" s="25">
        <f>SUM(D35,2)</f>
        <v>45003</v>
      </c>
      <c r="E36" s="128">
        <f t="shared" si="5"/>
        <v>45005</v>
      </c>
      <c r="F36" s="129"/>
      <c r="G36" s="30"/>
      <c r="H36" s="1"/>
      <c r="J36" s="59"/>
    </row>
    <row r="37" customFormat="1" ht="14.25" customHeight="1" spans="1:10">
      <c r="A37" s="23" t="s">
        <v>31</v>
      </c>
      <c r="B37" s="126" t="s">
        <v>32</v>
      </c>
      <c r="C37" s="127">
        <f t="shared" si="7"/>
        <v>45003</v>
      </c>
      <c r="D37" s="25">
        <f>SUM(D36,1)</f>
        <v>45004</v>
      </c>
      <c r="E37" s="128">
        <f t="shared" si="5"/>
        <v>45006</v>
      </c>
      <c r="F37" s="129"/>
      <c r="G37" s="30"/>
      <c r="H37" s="1"/>
      <c r="J37" s="59"/>
    </row>
    <row r="38" customFormat="1" ht="14.25" customHeight="1" spans="1:10">
      <c r="A38" s="125" t="s">
        <v>8</v>
      </c>
      <c r="B38" s="126" t="s">
        <v>22</v>
      </c>
      <c r="C38" s="127">
        <f t="shared" si="7"/>
        <v>45004</v>
      </c>
      <c r="D38" s="25">
        <f>SUM(D37,1)</f>
        <v>45005</v>
      </c>
      <c r="E38" s="128">
        <f t="shared" si="5"/>
        <v>45007</v>
      </c>
      <c r="F38" s="129"/>
      <c r="G38" s="30"/>
      <c r="H38" s="1"/>
      <c r="J38" s="59"/>
    </row>
    <row r="39" customFormat="1" ht="14.25" customHeight="1" spans="1:10">
      <c r="A39" s="125" t="s">
        <v>31</v>
      </c>
      <c r="B39" s="126" t="s">
        <v>32</v>
      </c>
      <c r="C39" s="127">
        <f t="shared" si="7"/>
        <v>45005</v>
      </c>
      <c r="D39" s="25">
        <f>SUM(D38,1)</f>
        <v>45006</v>
      </c>
      <c r="E39" s="128">
        <f t="shared" si="5"/>
        <v>45008</v>
      </c>
      <c r="F39" s="129"/>
      <c r="G39" s="30"/>
      <c r="H39" s="1"/>
      <c r="J39" s="59"/>
    </row>
    <row r="40" customFormat="1" ht="14.25" customHeight="1" spans="1:10">
      <c r="A40" s="23" t="s">
        <v>8</v>
      </c>
      <c r="B40" s="126" t="s">
        <v>23</v>
      </c>
      <c r="C40" s="127">
        <f t="shared" si="7"/>
        <v>45006</v>
      </c>
      <c r="D40" s="25">
        <f>SUM(D39,1)</f>
        <v>45007</v>
      </c>
      <c r="E40" s="128">
        <f t="shared" si="5"/>
        <v>45009</v>
      </c>
      <c r="F40" s="129"/>
      <c r="G40" s="30"/>
      <c r="H40" s="1"/>
      <c r="J40" s="59"/>
    </row>
    <row r="41" customFormat="1" ht="14.25" customHeight="1" spans="1:10">
      <c r="A41" s="23" t="s">
        <v>31</v>
      </c>
      <c r="B41" s="126" t="s">
        <v>32</v>
      </c>
      <c r="C41" s="127">
        <f t="shared" si="7"/>
        <v>45007</v>
      </c>
      <c r="D41" s="25">
        <f t="shared" ref="D41:D46" si="8">SUM(D40,1)</f>
        <v>45008</v>
      </c>
      <c r="E41" s="128">
        <f t="shared" si="5"/>
        <v>45010</v>
      </c>
      <c r="F41" s="129"/>
      <c r="G41" s="30"/>
      <c r="H41" s="1"/>
      <c r="J41" s="59"/>
    </row>
    <row r="42" customFormat="1" ht="14.25" customHeight="1" spans="1:10">
      <c r="A42" s="125" t="s">
        <v>8</v>
      </c>
      <c r="B42" s="126" t="s">
        <v>24</v>
      </c>
      <c r="C42" s="127">
        <f>C41+2</f>
        <v>45009</v>
      </c>
      <c r="D42" s="25">
        <f>SUM(D41,2)</f>
        <v>45010</v>
      </c>
      <c r="E42" s="128">
        <f t="shared" si="5"/>
        <v>45012</v>
      </c>
      <c r="F42" s="129"/>
      <c r="G42" s="30"/>
      <c r="H42" s="1"/>
      <c r="J42" s="59"/>
    </row>
    <row r="43" customFormat="1" ht="14.25" customHeight="1" spans="1:10">
      <c r="A43" s="23" t="s">
        <v>31</v>
      </c>
      <c r="B43" s="126" t="s">
        <v>32</v>
      </c>
      <c r="C43" s="127">
        <f t="shared" si="7"/>
        <v>45010</v>
      </c>
      <c r="D43" s="25">
        <f t="shared" si="8"/>
        <v>45011</v>
      </c>
      <c r="E43" s="128">
        <f t="shared" si="5"/>
        <v>45013</v>
      </c>
      <c r="F43" s="129"/>
      <c r="G43" s="30"/>
      <c r="H43" s="1"/>
      <c r="J43" s="59"/>
    </row>
    <row r="44" customFormat="1" ht="14.25" customHeight="1" spans="1:10">
      <c r="A44" s="130" t="s">
        <v>8</v>
      </c>
      <c r="B44" s="126" t="s">
        <v>25</v>
      </c>
      <c r="C44" s="131">
        <f t="shared" si="7"/>
        <v>45011</v>
      </c>
      <c r="D44" s="132">
        <f t="shared" si="8"/>
        <v>45012</v>
      </c>
      <c r="E44" s="133">
        <f t="shared" si="5"/>
        <v>45014</v>
      </c>
      <c r="F44" s="134"/>
      <c r="G44" s="30"/>
      <c r="H44" s="1"/>
      <c r="J44" s="59"/>
    </row>
    <row r="45" customFormat="1" ht="14.25" customHeight="1" spans="1:10">
      <c r="A45" s="23" t="s">
        <v>31</v>
      </c>
      <c r="B45" s="135" t="s">
        <v>32</v>
      </c>
      <c r="C45" s="29">
        <v>45012</v>
      </c>
      <c r="D45" s="29">
        <v>45013</v>
      </c>
      <c r="E45" s="30">
        <v>45015</v>
      </c>
      <c r="F45" s="136"/>
      <c r="G45" s="137"/>
      <c r="H45" s="1"/>
      <c r="J45" s="59"/>
    </row>
    <row r="46" customFormat="1" ht="14.25" customHeight="1" spans="1:10">
      <c r="A46" s="52" t="s">
        <v>8</v>
      </c>
      <c r="B46" s="138" t="s">
        <v>26</v>
      </c>
      <c r="C46" s="139">
        <f>C45+1</f>
        <v>45013</v>
      </c>
      <c r="D46" s="54">
        <f>SUM(D45,1)</f>
        <v>45014</v>
      </c>
      <c r="E46" s="140">
        <f>SUM(E45,1)</f>
        <v>45016</v>
      </c>
      <c r="F46" s="141"/>
      <c r="G46" s="89"/>
      <c r="H46" s="1"/>
      <c r="J46" s="59"/>
    </row>
    <row r="47" s="4" customFormat="1" ht="14.25" customHeight="1" spans="1:10">
      <c r="A47" s="90" t="s">
        <v>0</v>
      </c>
      <c r="B47" s="90"/>
      <c r="C47" s="90"/>
      <c r="D47" s="90"/>
      <c r="E47" s="90"/>
      <c r="F47" s="90"/>
      <c r="G47" s="90"/>
      <c r="H47" s="1"/>
      <c r="J47" s="148"/>
    </row>
    <row r="48" s="4" customFormat="1" ht="15" spans="1:10">
      <c r="A48" s="7" t="s">
        <v>36</v>
      </c>
      <c r="B48" s="8"/>
      <c r="C48" s="8"/>
      <c r="D48" s="8"/>
      <c r="E48" s="8"/>
      <c r="F48" s="8"/>
      <c r="G48" s="9"/>
      <c r="H48" s="1"/>
      <c r="J48" s="148"/>
    </row>
    <row r="49" customFormat="1" ht="15" customHeight="1" spans="1:10">
      <c r="A49" s="11" t="s">
        <v>2</v>
      </c>
      <c r="B49" s="12" t="s">
        <v>3</v>
      </c>
      <c r="C49" s="94" t="s">
        <v>37</v>
      </c>
      <c r="D49" s="13" t="s">
        <v>38</v>
      </c>
      <c r="E49" s="47" t="s">
        <v>39</v>
      </c>
      <c r="F49" s="15" t="s">
        <v>7</v>
      </c>
      <c r="G49" s="16"/>
      <c r="H49" s="6"/>
      <c r="J49" s="59"/>
    </row>
    <row r="50" spans="1:7">
      <c r="A50" s="95"/>
      <c r="B50" s="96"/>
      <c r="C50" s="97"/>
      <c r="D50" s="96"/>
      <c r="E50" s="98"/>
      <c r="F50" s="21"/>
      <c r="G50" s="22"/>
    </row>
    <row r="51" spans="1:8">
      <c r="A51" s="28" t="s">
        <v>40</v>
      </c>
      <c r="B51" s="99" t="s">
        <v>41</v>
      </c>
      <c r="C51" s="29">
        <v>44987</v>
      </c>
      <c r="D51" s="29">
        <f t="shared" ref="D51:D55" si="9">C51+1</f>
        <v>44988</v>
      </c>
      <c r="E51" s="30">
        <f t="shared" ref="E51:E55" si="10">D51+3</f>
        <v>44991</v>
      </c>
      <c r="F51" s="27" t="s">
        <v>10</v>
      </c>
      <c r="G51" s="22" t="s">
        <v>42</v>
      </c>
      <c r="H51" s="6"/>
    </row>
    <row r="52" spans="1:7">
      <c r="A52" s="28" t="s">
        <v>40</v>
      </c>
      <c r="B52" s="99" t="s">
        <v>43</v>
      </c>
      <c r="C52" s="29">
        <f t="shared" ref="C52:C55" si="11">C51+7</f>
        <v>44994</v>
      </c>
      <c r="D52" s="29">
        <f t="shared" si="9"/>
        <v>44995</v>
      </c>
      <c r="E52" s="30">
        <f t="shared" si="10"/>
        <v>44998</v>
      </c>
      <c r="F52" s="27" t="s">
        <v>13</v>
      </c>
      <c r="G52" s="22" t="s">
        <v>44</v>
      </c>
    </row>
    <row r="53" spans="1:7">
      <c r="A53" s="28" t="s">
        <v>45</v>
      </c>
      <c r="B53" s="99" t="s">
        <v>46</v>
      </c>
      <c r="C53" s="29">
        <f t="shared" si="11"/>
        <v>45001</v>
      </c>
      <c r="D53" s="29">
        <f t="shared" si="9"/>
        <v>45002</v>
      </c>
      <c r="E53" s="30">
        <f t="shared" si="10"/>
        <v>45005</v>
      </c>
      <c r="F53" s="27" t="s">
        <v>15</v>
      </c>
      <c r="G53" s="22" t="s">
        <v>47</v>
      </c>
    </row>
    <row r="54" spans="1:7">
      <c r="A54" s="142" t="s">
        <v>40</v>
      </c>
      <c r="B54" s="105" t="s">
        <v>48</v>
      </c>
      <c r="C54" s="29">
        <f t="shared" si="11"/>
        <v>45008</v>
      </c>
      <c r="D54" s="29">
        <f t="shared" si="9"/>
        <v>45009</v>
      </c>
      <c r="E54" s="30">
        <f t="shared" si="10"/>
        <v>45012</v>
      </c>
      <c r="F54" s="21"/>
      <c r="G54" s="143"/>
    </row>
    <row r="55" ht="14.25" customHeight="1" spans="1:7">
      <c r="A55" s="32" t="s">
        <v>40</v>
      </c>
      <c r="B55" s="101" t="s">
        <v>49</v>
      </c>
      <c r="C55" s="34">
        <f t="shared" si="11"/>
        <v>45015</v>
      </c>
      <c r="D55" s="34">
        <f t="shared" si="9"/>
        <v>45016</v>
      </c>
      <c r="E55" s="35">
        <f t="shared" si="10"/>
        <v>45019</v>
      </c>
      <c r="F55" s="36"/>
      <c r="G55" s="80"/>
    </row>
    <row r="56" ht="14.25" customHeight="1" spans="1:7">
      <c r="A56" s="81" t="s">
        <v>50</v>
      </c>
      <c r="B56" s="82"/>
      <c r="C56" s="82"/>
      <c r="D56" s="82"/>
      <c r="E56" s="82"/>
      <c r="F56" s="82"/>
      <c r="G56" s="93"/>
    </row>
    <row r="57" ht="14.25" customHeight="1" spans="1:7">
      <c r="A57" s="11" t="s">
        <v>2</v>
      </c>
      <c r="B57" s="12" t="s">
        <v>3</v>
      </c>
      <c r="C57" s="94" t="s">
        <v>37</v>
      </c>
      <c r="D57" s="13" t="s">
        <v>38</v>
      </c>
      <c r="E57" s="47" t="s">
        <v>51</v>
      </c>
      <c r="F57" s="48" t="s">
        <v>7</v>
      </c>
      <c r="G57" s="16"/>
    </row>
    <row r="58" ht="14.25" customHeight="1" spans="1:7">
      <c r="A58" s="95"/>
      <c r="B58" s="96"/>
      <c r="C58" s="97"/>
      <c r="D58" s="96"/>
      <c r="E58" s="98"/>
      <c r="F58" s="50"/>
      <c r="G58" s="22"/>
    </row>
    <row r="59" ht="13" customHeight="1" spans="1:7">
      <c r="A59" s="28" t="s">
        <v>45</v>
      </c>
      <c r="B59" s="99" t="s">
        <v>41</v>
      </c>
      <c r="C59" s="29">
        <v>44987</v>
      </c>
      <c r="D59" s="29">
        <f t="shared" ref="D59:D63" si="12">C59+1</f>
        <v>44988</v>
      </c>
      <c r="E59" s="30">
        <f t="shared" ref="E59:E63" si="13">D59+4</f>
        <v>44992</v>
      </c>
      <c r="F59" s="31" t="s">
        <v>10</v>
      </c>
      <c r="G59" s="22" t="s">
        <v>42</v>
      </c>
    </row>
    <row r="60" spans="1:7">
      <c r="A60" s="28" t="s">
        <v>45</v>
      </c>
      <c r="B60" s="99" t="s">
        <v>43</v>
      </c>
      <c r="C60" s="29">
        <f t="shared" ref="C60:C63" si="14">C59+7</f>
        <v>44994</v>
      </c>
      <c r="D60" s="29">
        <f t="shared" si="12"/>
        <v>44995</v>
      </c>
      <c r="E60" s="30">
        <f t="shared" si="13"/>
        <v>44999</v>
      </c>
      <c r="F60" s="31" t="s">
        <v>13</v>
      </c>
      <c r="G60" s="22" t="s">
        <v>44</v>
      </c>
    </row>
    <row r="61" spans="1:7">
      <c r="A61" s="28" t="s">
        <v>45</v>
      </c>
      <c r="B61" s="99" t="s">
        <v>46</v>
      </c>
      <c r="C61" s="29">
        <f t="shared" si="14"/>
        <v>45001</v>
      </c>
      <c r="D61" s="29">
        <f t="shared" si="12"/>
        <v>45002</v>
      </c>
      <c r="E61" s="30">
        <f t="shared" si="13"/>
        <v>45006</v>
      </c>
      <c r="F61" s="31" t="s">
        <v>15</v>
      </c>
      <c r="G61" s="22" t="s">
        <v>47</v>
      </c>
    </row>
    <row r="62" spans="1:7">
      <c r="A62" s="142" t="s">
        <v>45</v>
      </c>
      <c r="B62" s="105" t="s">
        <v>48</v>
      </c>
      <c r="C62" s="29">
        <f t="shared" si="14"/>
        <v>45008</v>
      </c>
      <c r="D62" s="29">
        <f t="shared" si="12"/>
        <v>45009</v>
      </c>
      <c r="E62" s="30">
        <f t="shared" si="13"/>
        <v>45013</v>
      </c>
      <c r="F62" s="31"/>
      <c r="G62" s="144"/>
    </row>
    <row r="63" ht="14.25" customHeight="1" spans="1:256">
      <c r="A63" s="145" t="s">
        <v>40</v>
      </c>
      <c r="B63" s="101" t="s">
        <v>49</v>
      </c>
      <c r="C63" s="34">
        <f t="shared" si="14"/>
        <v>45015</v>
      </c>
      <c r="D63" s="34">
        <f t="shared" si="12"/>
        <v>45016</v>
      </c>
      <c r="E63" s="35">
        <f t="shared" si="13"/>
        <v>45020</v>
      </c>
      <c r="F63" s="146"/>
      <c r="G63" s="147"/>
      <c r="I63" s="59"/>
      <c r="J63" s="1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  <c r="GK63"/>
      <c r="GL63"/>
      <c r="GM63"/>
      <c r="GN63"/>
      <c r="GO63"/>
      <c r="GP63"/>
      <c r="GQ63"/>
      <c r="GR63"/>
      <c r="GS63"/>
      <c r="GT63"/>
      <c r="GU63"/>
      <c r="GV63"/>
      <c r="GW63"/>
      <c r="GX63"/>
      <c r="GY63"/>
      <c r="GZ63"/>
      <c r="HA63"/>
      <c r="HB63"/>
      <c r="HC63"/>
      <c r="HD63"/>
      <c r="HE63"/>
      <c r="HF63"/>
      <c r="HG63"/>
      <c r="HH63"/>
      <c r="HI63"/>
      <c r="HJ63"/>
      <c r="HK63"/>
      <c r="HL63"/>
      <c r="HM63"/>
      <c r="HN63"/>
      <c r="HO63"/>
      <c r="HP63"/>
      <c r="HQ63"/>
      <c r="HR63"/>
      <c r="HS63"/>
      <c r="HT63"/>
      <c r="HU63"/>
      <c r="HV63"/>
      <c r="HW63"/>
      <c r="HX63"/>
      <c r="HY63"/>
      <c r="HZ63"/>
      <c r="IA63"/>
      <c r="IB63"/>
      <c r="IC63"/>
      <c r="ID63"/>
      <c r="IE63"/>
      <c r="IF63"/>
      <c r="IG63"/>
      <c r="IH63"/>
      <c r="II63"/>
      <c r="IJ63"/>
      <c r="IK63"/>
      <c r="IL63"/>
      <c r="IM63"/>
      <c r="IN63"/>
      <c r="IO63"/>
      <c r="IP63"/>
      <c r="IQ63"/>
      <c r="IR63"/>
      <c r="IS63"/>
      <c r="IT63"/>
      <c r="IU63"/>
      <c r="IV63"/>
    </row>
    <row r="64" ht="14.25" customHeight="1" spans="1:256">
      <c r="A64" s="55"/>
      <c r="B64" s="55"/>
      <c r="C64" s="56"/>
      <c r="D64" s="2"/>
      <c r="E64" s="55"/>
      <c r="F64" s="2"/>
      <c r="G64" s="2"/>
      <c r="I64" s="59"/>
      <c r="J64" s="1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  <c r="GK64"/>
      <c r="GL64"/>
      <c r="GM64"/>
      <c r="GN64"/>
      <c r="GO64"/>
      <c r="GP64"/>
      <c r="GQ64"/>
      <c r="GR64"/>
      <c r="GS64"/>
      <c r="GT64"/>
      <c r="GU64"/>
      <c r="GV64"/>
      <c r="GW64"/>
      <c r="GX64"/>
      <c r="GY64"/>
      <c r="GZ64"/>
      <c r="HA64"/>
      <c r="HB64"/>
      <c r="HC64"/>
      <c r="HD64"/>
      <c r="HE64"/>
      <c r="HF64"/>
      <c r="HG64"/>
      <c r="HH64"/>
      <c r="HI64"/>
      <c r="HJ64"/>
      <c r="HK64"/>
      <c r="HL64"/>
      <c r="HM64"/>
      <c r="HN64"/>
      <c r="HO64"/>
      <c r="HP64"/>
      <c r="HQ64"/>
      <c r="HR64"/>
      <c r="HS64"/>
      <c r="HT64"/>
      <c r="HU64"/>
      <c r="HV64"/>
      <c r="HW64"/>
      <c r="HX64"/>
      <c r="HY64"/>
      <c r="HZ64"/>
      <c r="IA64"/>
      <c r="IB64"/>
      <c r="IC64"/>
      <c r="ID64"/>
      <c r="IE64"/>
      <c r="IF64"/>
      <c r="IG64"/>
      <c r="IH64"/>
      <c r="II64"/>
      <c r="IJ64"/>
      <c r="IK64"/>
      <c r="IL64"/>
      <c r="IM64"/>
      <c r="IN64"/>
      <c r="IO64"/>
      <c r="IP64"/>
      <c r="IQ64"/>
      <c r="IR64"/>
      <c r="IS64"/>
      <c r="IT64"/>
      <c r="IU64"/>
      <c r="IV64"/>
    </row>
    <row r="65" ht="14.25" customHeight="1" spans="1:256">
      <c r="A65" s="55" t="s">
        <v>52</v>
      </c>
      <c r="B65" s="55" t="s">
        <v>53</v>
      </c>
      <c r="C65" s="56"/>
      <c r="D65" s="2"/>
      <c r="E65" s="55" t="s">
        <v>54</v>
      </c>
      <c r="F65" s="2"/>
      <c r="G65" s="2"/>
      <c r="I65" s="59"/>
      <c r="J65" s="1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  <c r="GH65"/>
      <c r="GI65"/>
      <c r="GJ65"/>
      <c r="GK65"/>
      <c r="GL65"/>
      <c r="GM65"/>
      <c r="GN65"/>
      <c r="GO65"/>
      <c r="GP65"/>
      <c r="GQ65"/>
      <c r="GR65"/>
      <c r="GS65"/>
      <c r="GT65"/>
      <c r="GU65"/>
      <c r="GV65"/>
      <c r="GW65"/>
      <c r="GX65"/>
      <c r="GY65"/>
      <c r="GZ65"/>
      <c r="HA65"/>
      <c r="HB65"/>
      <c r="HC65"/>
      <c r="HD65"/>
      <c r="HE65"/>
      <c r="HF65"/>
      <c r="HG65"/>
      <c r="HH65"/>
      <c r="HI65"/>
      <c r="HJ65"/>
      <c r="HK65"/>
      <c r="HL65"/>
      <c r="HM65"/>
      <c r="HN65"/>
      <c r="HO65"/>
      <c r="HP65"/>
      <c r="HQ65"/>
      <c r="HR65"/>
      <c r="HS65"/>
      <c r="HT65"/>
      <c r="HU65"/>
      <c r="HV65"/>
      <c r="HW65"/>
      <c r="HX65"/>
      <c r="HY65"/>
      <c r="HZ65"/>
      <c r="IA65"/>
      <c r="IB65"/>
      <c r="IC65"/>
      <c r="ID65"/>
      <c r="IE65"/>
      <c r="IF65"/>
      <c r="IG65"/>
      <c r="IH65"/>
      <c r="II65"/>
      <c r="IJ65"/>
      <c r="IK65"/>
      <c r="IL65"/>
      <c r="IM65"/>
      <c r="IN65"/>
      <c r="IO65"/>
      <c r="IP65"/>
      <c r="IQ65"/>
      <c r="IR65"/>
      <c r="IS65"/>
      <c r="IT65"/>
      <c r="IU65"/>
      <c r="IV65"/>
    </row>
    <row r="66" ht="14.25" customHeight="1" spans="1:256">
      <c r="A66" s="55" t="s">
        <v>55</v>
      </c>
      <c r="B66" s="55" t="s">
        <v>56</v>
      </c>
      <c r="C66" s="55"/>
      <c r="D66" s="55"/>
      <c r="E66" s="55" t="s">
        <v>57</v>
      </c>
      <c r="F66" s="2"/>
      <c r="G66" s="2"/>
      <c r="I66" s="59"/>
      <c r="J66" s="1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  <c r="GH66"/>
      <c r="GI66"/>
      <c r="GJ66"/>
      <c r="GK66"/>
      <c r="GL66"/>
      <c r="GM66"/>
      <c r="GN66"/>
      <c r="GO66"/>
      <c r="GP66"/>
      <c r="GQ66"/>
      <c r="GR66"/>
      <c r="GS66"/>
      <c r="GT66"/>
      <c r="GU66"/>
      <c r="GV66"/>
      <c r="GW66"/>
      <c r="GX66"/>
      <c r="GY66"/>
      <c r="GZ66"/>
      <c r="HA66"/>
      <c r="HB66"/>
      <c r="HC66"/>
      <c r="HD66"/>
      <c r="HE66"/>
      <c r="HF66"/>
      <c r="HG66"/>
      <c r="HH66"/>
      <c r="HI66"/>
      <c r="HJ66"/>
      <c r="HK66"/>
      <c r="HL66"/>
      <c r="HM66"/>
      <c r="HN66"/>
      <c r="HO66"/>
      <c r="HP66"/>
      <c r="HQ66"/>
      <c r="HR66"/>
      <c r="HS66"/>
      <c r="HT66"/>
      <c r="HU66"/>
      <c r="HV66"/>
      <c r="HW66"/>
      <c r="HX66"/>
      <c r="HY66"/>
      <c r="HZ66"/>
      <c r="IA66"/>
      <c r="IB66"/>
      <c r="IC66"/>
      <c r="ID66"/>
      <c r="IE66"/>
      <c r="IF66"/>
      <c r="IG66"/>
      <c r="IH66"/>
      <c r="II66"/>
      <c r="IJ66"/>
      <c r="IK66"/>
      <c r="IL66"/>
      <c r="IM66"/>
      <c r="IN66"/>
      <c r="IO66"/>
      <c r="IP66"/>
      <c r="IQ66"/>
      <c r="IR66"/>
      <c r="IS66"/>
      <c r="IT66"/>
      <c r="IU66"/>
      <c r="IV66"/>
    </row>
    <row r="67" customFormat="1" ht="14.25" customHeight="1" spans="1:10">
      <c r="A67" s="55" t="s">
        <v>58</v>
      </c>
      <c r="B67" s="2"/>
      <c r="C67" s="2"/>
      <c r="D67" s="1"/>
      <c r="E67" s="1"/>
      <c r="F67" s="2"/>
      <c r="G67" s="2"/>
      <c r="J67" s="59"/>
    </row>
    <row r="68" customFormat="1" ht="14.25" customHeight="1" spans="1:10">
      <c r="A68" s="55"/>
      <c r="B68" s="2"/>
      <c r="C68" s="2"/>
      <c r="D68" s="55"/>
      <c r="E68" s="1"/>
      <c r="F68" s="2"/>
      <c r="G68" s="2"/>
      <c r="J68" s="59"/>
    </row>
    <row r="69" s="2" customFormat="1" spans="1:10">
      <c r="A69" s="57" t="s">
        <v>59</v>
      </c>
      <c r="B69" s="1"/>
      <c r="C69" s="1"/>
      <c r="D69" s="1"/>
      <c r="E69" s="1"/>
      <c r="F69" s="1"/>
      <c r="G69" s="1"/>
      <c r="J69" s="55"/>
    </row>
    <row r="70" s="3" customFormat="1" spans="1:10">
      <c r="A70" s="1"/>
      <c r="B70" s="1"/>
      <c r="C70" s="1"/>
      <c r="D70" s="1"/>
      <c r="E70" s="1"/>
      <c r="F70" s="1"/>
      <c r="G70" s="1"/>
      <c r="J70" s="58"/>
    </row>
    <row r="71" spans="1:1">
      <c r="A71" s="57" t="s">
        <v>60</v>
      </c>
    </row>
    <row r="72" spans="1:1">
      <c r="A72" s="57" t="s">
        <v>61</v>
      </c>
    </row>
    <row r="73" spans="1:1">
      <c r="A73" s="57"/>
    </row>
    <row r="74" spans="1:1">
      <c r="A74" s="59"/>
    </row>
    <row r="75" spans="1:1">
      <c r="A75" s="59"/>
    </row>
    <row r="76" spans="1:1">
      <c r="A76" s="59"/>
    </row>
  </sheetData>
  <sheetProtection password="E787" sheet="1" selectLockedCells="1" selectUnlockedCells="1" objects="1"/>
  <autoFilter ref="A19:F63">
    <extLst/>
  </autoFilter>
  <mergeCells count="31">
    <mergeCell ref="A1:G1"/>
    <mergeCell ref="A2:G2"/>
    <mergeCell ref="A18:G18"/>
    <mergeCell ref="A47:G47"/>
    <mergeCell ref="A48:G48"/>
    <mergeCell ref="A56:G56"/>
    <mergeCell ref="B66:D66"/>
    <mergeCell ref="A3:A4"/>
    <mergeCell ref="A19:A20"/>
    <mergeCell ref="A49:A50"/>
    <mergeCell ref="A57:A58"/>
    <mergeCell ref="B3:B4"/>
    <mergeCell ref="B19:B20"/>
    <mergeCell ref="B49:B50"/>
    <mergeCell ref="B57:B58"/>
    <mergeCell ref="C3:C4"/>
    <mergeCell ref="C19:C20"/>
    <mergeCell ref="C49:C50"/>
    <mergeCell ref="C57:C58"/>
    <mergeCell ref="D3:D4"/>
    <mergeCell ref="D19:D20"/>
    <mergeCell ref="D49:D50"/>
    <mergeCell ref="D57:D58"/>
    <mergeCell ref="E3:E4"/>
    <mergeCell ref="E19:E20"/>
    <mergeCell ref="E49:E50"/>
    <mergeCell ref="E57:E58"/>
    <mergeCell ref="F3:F4"/>
    <mergeCell ref="F19:F20"/>
    <mergeCell ref="F49:F50"/>
    <mergeCell ref="F57:F58"/>
  </mergeCells>
  <pageMargins left="0.590277777777778" right="0.279166666666667" top="1.22013888888889" bottom="1.38125" header="0.511805555555556" footer="0.35"/>
  <pageSetup paperSize="9" scale="83" orientation="portrait" cellComments="asDisplayed" horizontalDpi="600"/>
  <headerFooter>
    <oddHeader>&amp;L&amp;"Times New Roman,常规"&amp;14&amp;X&amp;G           &amp;16DALIAN BRIGHT INTERNATIONAL LOGISTICS.CO.,LTD&amp;C&amp;"华文行楷,加粗"&amp;22大连柏瑞德国际物流有限公司</oddHeader>
    <oddFooter>&amp;L&amp;16&amp;X&amp;B
地址：大连市中山区人民路50号时代广场B座3306室            直线：66667620/21/22/25/26/27/29/31/32
电话：0411-82799119（总机）传真：0411-82799116           直线：82779512/13/15/17 88079815/16
邮箱：info@brightup.net                                  网址：www.brightup.net
&amp;R&amp;P/&amp;N</oddFooter>
  </headerFooter>
  <rowBreaks count="2" manualBreakCount="2">
    <brk id="46" max="6" man="1"/>
    <brk id="78" max="255" man="1"/>
  </rowBreaks>
  <colBreaks count="1" manualBreakCount="1">
    <brk id="7" max="65533" man="1"/>
  </colBreaks>
  <ignoredErrors>
    <ignoredError sqref="C43:E44 E42 C41:E41 E40 C37:E39 E36 C35:E35 E34 C31:E33 E30 C29:E29 E28 C27:E27 D26:E26 C25:E25 E24 C23:E23 E22 D21:E21" evalError="1"/>
  </ignoredErrors>
  <legacyDrawingHF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66"/>
  <sheetViews>
    <sheetView tabSelected="1" workbookViewId="0">
      <selection activeCell="G33" sqref="G33"/>
    </sheetView>
  </sheetViews>
  <sheetFormatPr defaultColWidth="9" defaultRowHeight="12.75"/>
  <cols>
    <col min="1" max="1" width="27.375" style="1" customWidth="1"/>
    <col min="2" max="2" width="8.625" style="1" customWidth="1"/>
    <col min="3" max="3" width="8.5" style="1" customWidth="1"/>
    <col min="4" max="5" width="8.625" style="1" customWidth="1"/>
    <col min="6" max="6" width="10.125" style="1" customWidth="1"/>
    <col min="7" max="7" width="23.3666666666667" style="1" customWidth="1"/>
    <col min="8" max="8" width="7" style="1" customWidth="1"/>
    <col min="9" max="16384" width="9" style="1"/>
  </cols>
  <sheetData>
    <row r="1" ht="33.75" customHeight="1" spans="1:8">
      <c r="A1" s="5" t="s">
        <v>62</v>
      </c>
      <c r="B1" s="5"/>
      <c r="C1" s="5"/>
      <c r="D1" s="5"/>
      <c r="E1" s="5"/>
      <c r="F1" s="5"/>
      <c r="G1" s="5"/>
      <c r="H1" s="6"/>
    </row>
    <row r="2" ht="14.25" customHeight="1" spans="1:8">
      <c r="A2" s="62" t="s">
        <v>1</v>
      </c>
      <c r="B2" s="63"/>
      <c r="C2" s="63"/>
      <c r="D2" s="63"/>
      <c r="E2" s="63"/>
      <c r="F2" s="63"/>
      <c r="G2" s="64"/>
      <c r="H2" s="10"/>
    </row>
    <row r="3" ht="18" customHeight="1" spans="1:8">
      <c r="A3" s="11" t="s">
        <v>2</v>
      </c>
      <c r="B3" s="12" t="s">
        <v>3</v>
      </c>
      <c r="C3" s="13" t="s">
        <v>4</v>
      </c>
      <c r="D3" s="13" t="s">
        <v>5</v>
      </c>
      <c r="E3" s="47" t="s">
        <v>6</v>
      </c>
      <c r="F3" s="65" t="s">
        <v>7</v>
      </c>
      <c r="G3" s="66"/>
      <c r="H3" s="10"/>
    </row>
    <row r="4" ht="18" customHeight="1" spans="1:8">
      <c r="A4" s="67"/>
      <c r="B4" s="68"/>
      <c r="C4" s="68"/>
      <c r="D4" s="68"/>
      <c r="E4" s="69"/>
      <c r="F4" s="70"/>
      <c r="G4" s="71"/>
      <c r="H4" s="10"/>
    </row>
    <row r="5" ht="14.25" customHeight="1" spans="1:10">
      <c r="A5" s="72" t="s">
        <v>8</v>
      </c>
      <c r="B5" s="73" t="s">
        <v>9</v>
      </c>
      <c r="C5" s="29">
        <v>44985</v>
      </c>
      <c r="D5" s="29">
        <v>44986</v>
      </c>
      <c r="E5" s="30">
        <f t="shared" ref="E5:E18" si="0">D5+2</f>
        <v>44988</v>
      </c>
      <c r="F5" s="27" t="s">
        <v>10</v>
      </c>
      <c r="G5" s="22" t="s">
        <v>11</v>
      </c>
      <c r="J5" s="59"/>
    </row>
    <row r="6" ht="14.25" customHeight="1" spans="1:10">
      <c r="A6" s="72" t="s">
        <v>8</v>
      </c>
      <c r="B6" s="73" t="s">
        <v>12</v>
      </c>
      <c r="C6" s="29">
        <f>C5+3</f>
        <v>44988</v>
      </c>
      <c r="D6" s="29">
        <v>44989</v>
      </c>
      <c r="E6" s="30">
        <f t="shared" si="0"/>
        <v>44991</v>
      </c>
      <c r="F6" s="27" t="s">
        <v>13</v>
      </c>
      <c r="G6" s="22" t="s">
        <v>11</v>
      </c>
      <c r="J6" s="59"/>
    </row>
    <row r="7" ht="14.25" customHeight="1" spans="1:10">
      <c r="A7" s="72" t="s">
        <v>8</v>
      </c>
      <c r="B7" s="73" t="s">
        <v>14</v>
      </c>
      <c r="C7" s="29">
        <f t="shared" ref="C6:C11" si="1">C6+2</f>
        <v>44990</v>
      </c>
      <c r="D7" s="29">
        <f>D6+2</f>
        <v>44991</v>
      </c>
      <c r="E7" s="30">
        <f t="shared" si="0"/>
        <v>44993</v>
      </c>
      <c r="F7" s="27" t="s">
        <v>15</v>
      </c>
      <c r="G7" s="22" t="s">
        <v>16</v>
      </c>
      <c r="J7" s="59"/>
    </row>
    <row r="8" ht="14.25" customHeight="1" spans="1:10">
      <c r="A8" s="72" t="s">
        <v>8</v>
      </c>
      <c r="B8" s="73" t="s">
        <v>17</v>
      </c>
      <c r="C8" s="29">
        <f t="shared" si="1"/>
        <v>44992</v>
      </c>
      <c r="D8" s="29">
        <f>D7+2</f>
        <v>44993</v>
      </c>
      <c r="E8" s="30">
        <f t="shared" si="0"/>
        <v>44995</v>
      </c>
      <c r="F8" s="74"/>
      <c r="G8" s="75"/>
      <c r="J8" s="59"/>
    </row>
    <row r="9" ht="14.25" customHeight="1" spans="1:10">
      <c r="A9" s="72" t="s">
        <v>8</v>
      </c>
      <c r="B9" s="73" t="s">
        <v>18</v>
      </c>
      <c r="C9" s="29">
        <f>C8+3</f>
        <v>44995</v>
      </c>
      <c r="D9" s="29">
        <f>D8+3</f>
        <v>44996</v>
      </c>
      <c r="E9" s="30">
        <f t="shared" si="0"/>
        <v>44998</v>
      </c>
      <c r="F9" s="74"/>
      <c r="G9" s="75"/>
      <c r="J9" s="59"/>
    </row>
    <row r="10" ht="14.25" customHeight="1" spans="1:10">
      <c r="A10" s="72" t="s">
        <v>8</v>
      </c>
      <c r="B10" s="73" t="s">
        <v>19</v>
      </c>
      <c r="C10" s="29">
        <f t="shared" si="1"/>
        <v>44997</v>
      </c>
      <c r="D10" s="29">
        <f>D9+2</f>
        <v>44998</v>
      </c>
      <c r="E10" s="30">
        <f t="shared" si="0"/>
        <v>45000</v>
      </c>
      <c r="F10" s="74"/>
      <c r="G10" s="75"/>
      <c r="J10" s="59"/>
    </row>
    <row r="11" ht="14.25" customHeight="1" spans="1:10">
      <c r="A11" s="72" t="s">
        <v>8</v>
      </c>
      <c r="B11" s="73" t="s">
        <v>20</v>
      </c>
      <c r="C11" s="29">
        <f t="shared" si="1"/>
        <v>44999</v>
      </c>
      <c r="D11" s="29">
        <f>D10+2</f>
        <v>45000</v>
      </c>
      <c r="E11" s="30">
        <f t="shared" si="0"/>
        <v>45002</v>
      </c>
      <c r="F11" s="74"/>
      <c r="G11" s="75"/>
      <c r="J11" s="59"/>
    </row>
    <row r="12" ht="14.25" customHeight="1" spans="1:10">
      <c r="A12" s="72" t="s">
        <v>8</v>
      </c>
      <c r="B12" s="73" t="s">
        <v>21</v>
      </c>
      <c r="C12" s="29">
        <f>C11+3</f>
        <v>45002</v>
      </c>
      <c r="D12" s="29">
        <f>D11+3</f>
        <v>45003</v>
      </c>
      <c r="E12" s="30">
        <f t="shared" si="0"/>
        <v>45005</v>
      </c>
      <c r="F12" s="74"/>
      <c r="G12" s="75"/>
      <c r="J12" s="59"/>
    </row>
    <row r="13" ht="14.25" customHeight="1" spans="1:10">
      <c r="A13" s="72" t="s">
        <v>8</v>
      </c>
      <c r="B13" s="73" t="s">
        <v>22</v>
      </c>
      <c r="C13" s="29">
        <f>C12+2</f>
        <v>45004</v>
      </c>
      <c r="D13" s="29">
        <f t="shared" ref="D13:D17" si="2">D12+2</f>
        <v>45005</v>
      </c>
      <c r="E13" s="30">
        <f t="shared" si="0"/>
        <v>45007</v>
      </c>
      <c r="F13" s="74"/>
      <c r="G13" s="75"/>
      <c r="J13" s="59"/>
    </row>
    <row r="14" ht="14.25" customHeight="1" spans="1:10">
      <c r="A14" s="72" t="s">
        <v>8</v>
      </c>
      <c r="B14" s="73" t="s">
        <v>23</v>
      </c>
      <c r="C14" s="29">
        <f>C13+2</f>
        <v>45006</v>
      </c>
      <c r="D14" s="29">
        <f t="shared" si="2"/>
        <v>45007</v>
      </c>
      <c r="E14" s="30">
        <f t="shared" si="0"/>
        <v>45009</v>
      </c>
      <c r="F14" s="74"/>
      <c r="G14" s="75"/>
      <c r="J14" s="59"/>
    </row>
    <row r="15" ht="14.25" customHeight="1" spans="1:7">
      <c r="A15" s="72" t="s">
        <v>8</v>
      </c>
      <c r="B15" s="73" t="s">
        <v>24</v>
      </c>
      <c r="C15" s="29">
        <f>C14+3</f>
        <v>45009</v>
      </c>
      <c r="D15" s="29">
        <f>D14+3</f>
        <v>45010</v>
      </c>
      <c r="E15" s="30">
        <f t="shared" si="0"/>
        <v>45012</v>
      </c>
      <c r="F15" s="50"/>
      <c r="G15" s="76"/>
    </row>
    <row r="16" ht="14.25" customHeight="1" spans="1:7">
      <c r="A16" s="72" t="s">
        <v>8</v>
      </c>
      <c r="B16" s="73" t="s">
        <v>25</v>
      </c>
      <c r="C16" s="77">
        <f>C15+2</f>
        <v>45011</v>
      </c>
      <c r="D16" s="77">
        <f t="shared" si="2"/>
        <v>45012</v>
      </c>
      <c r="E16" s="78">
        <f t="shared" si="0"/>
        <v>45014</v>
      </c>
      <c r="F16" s="44"/>
      <c r="G16" s="40"/>
    </row>
    <row r="17" ht="14.25" customHeight="1" spans="1:7">
      <c r="A17" s="41" t="s">
        <v>8</v>
      </c>
      <c r="B17" s="33" t="s">
        <v>26</v>
      </c>
      <c r="C17" s="34">
        <f>C16+2</f>
        <v>45013</v>
      </c>
      <c r="D17" s="34">
        <f t="shared" si="2"/>
        <v>45014</v>
      </c>
      <c r="E17" s="35">
        <f t="shared" si="0"/>
        <v>45016</v>
      </c>
      <c r="F17" s="79"/>
      <c r="G17" s="80"/>
    </row>
    <row r="18" ht="14.25" customHeight="1" spans="1:7">
      <c r="A18" s="81" t="s">
        <v>63</v>
      </c>
      <c r="B18" s="82"/>
      <c r="C18" s="82"/>
      <c r="D18" s="82"/>
      <c r="E18" s="82"/>
      <c r="F18" s="82"/>
      <c r="G18" s="37"/>
    </row>
    <row r="19" ht="18" customHeight="1" spans="1:7">
      <c r="A19" s="11" t="s">
        <v>2</v>
      </c>
      <c r="B19" s="12" t="s">
        <v>3</v>
      </c>
      <c r="C19" s="13" t="s">
        <v>64</v>
      </c>
      <c r="D19" s="13" t="s">
        <v>65</v>
      </c>
      <c r="E19" s="47" t="s">
        <v>66</v>
      </c>
      <c r="F19" s="48" t="s">
        <v>7</v>
      </c>
      <c r="G19" s="16"/>
    </row>
    <row r="20" ht="18" customHeight="1" spans="1:7">
      <c r="A20" s="17"/>
      <c r="B20" s="18"/>
      <c r="C20" s="18"/>
      <c r="D20" s="18"/>
      <c r="E20" s="49"/>
      <c r="F20" s="50"/>
      <c r="G20" s="22"/>
    </row>
    <row r="21" ht="14.25" customHeight="1" spans="1:15">
      <c r="A21" s="28" t="s">
        <v>67</v>
      </c>
      <c r="B21" s="73" t="s">
        <v>68</v>
      </c>
      <c r="C21" s="29">
        <v>44985</v>
      </c>
      <c r="D21" s="29">
        <f>SUM(C21,1)</f>
        <v>44986</v>
      </c>
      <c r="E21" s="30">
        <f t="shared" ref="E21:E29" si="3">D21+2</f>
        <v>44988</v>
      </c>
      <c r="F21" s="31" t="s">
        <v>10</v>
      </c>
      <c r="G21" s="22" t="s">
        <v>69</v>
      </c>
      <c r="H21" s="83"/>
      <c r="I21" s="116"/>
      <c r="J21" s="116"/>
      <c r="K21" s="116"/>
      <c r="L21" s="116"/>
      <c r="M21" s="116"/>
      <c r="N21" s="116"/>
      <c r="O21" s="116"/>
    </row>
    <row r="22" ht="14.25" customHeight="1" spans="1:15">
      <c r="A22" s="28" t="s">
        <v>67</v>
      </c>
      <c r="B22" s="73" t="s">
        <v>70</v>
      </c>
      <c r="C22" s="29">
        <f>C21+5</f>
        <v>44990</v>
      </c>
      <c r="D22" s="29">
        <f>SUM(C22,1)</f>
        <v>44991</v>
      </c>
      <c r="E22" s="30">
        <f t="shared" si="3"/>
        <v>44993</v>
      </c>
      <c r="F22" s="31" t="s">
        <v>13</v>
      </c>
      <c r="G22" s="22" t="s">
        <v>71</v>
      </c>
      <c r="H22" s="83"/>
      <c r="I22" s="116"/>
      <c r="J22" s="116"/>
      <c r="K22" s="116"/>
      <c r="L22" s="116"/>
      <c r="M22" s="116"/>
      <c r="N22" s="116"/>
      <c r="O22" s="116"/>
    </row>
    <row r="23" ht="14.25" customHeight="1" spans="1:15">
      <c r="A23" s="28" t="s">
        <v>67</v>
      </c>
      <c r="B23" s="73" t="s">
        <v>72</v>
      </c>
      <c r="C23" s="29">
        <f>C22+2</f>
        <v>44992</v>
      </c>
      <c r="D23" s="29">
        <f>SUM(C23,1)</f>
        <v>44993</v>
      </c>
      <c r="E23" s="30">
        <f t="shared" si="3"/>
        <v>44995</v>
      </c>
      <c r="F23" s="31" t="s">
        <v>15</v>
      </c>
      <c r="G23" s="22" t="s">
        <v>73</v>
      </c>
      <c r="H23" s="83"/>
      <c r="I23" s="116"/>
      <c r="J23" s="116"/>
      <c r="K23" s="116"/>
      <c r="L23" s="116"/>
      <c r="M23" s="116"/>
      <c r="N23" s="116"/>
      <c r="O23" s="116"/>
    </row>
    <row r="24" ht="14.25" customHeight="1" spans="1:15">
      <c r="A24" s="28" t="s">
        <v>67</v>
      </c>
      <c r="B24" s="73" t="s">
        <v>74</v>
      </c>
      <c r="C24" s="29">
        <f>C23+5</f>
        <v>44997</v>
      </c>
      <c r="D24" s="29">
        <f t="shared" ref="D24:D29" si="4">SUM(C24,1)</f>
        <v>44998</v>
      </c>
      <c r="E24" s="30">
        <f t="shared" si="3"/>
        <v>45000</v>
      </c>
      <c r="F24" s="84"/>
      <c r="G24" s="30"/>
      <c r="H24" s="83"/>
      <c r="I24" s="116"/>
      <c r="J24" s="116"/>
      <c r="K24" s="116"/>
      <c r="L24" s="116"/>
      <c r="M24" s="116"/>
      <c r="N24" s="116"/>
      <c r="O24" s="116"/>
    </row>
    <row r="25" ht="14.25" customHeight="1" spans="1:7">
      <c r="A25" s="28" t="s">
        <v>67</v>
      </c>
      <c r="B25" s="73" t="s">
        <v>75</v>
      </c>
      <c r="C25" s="29">
        <f>C24+2</f>
        <v>44999</v>
      </c>
      <c r="D25" s="29">
        <f t="shared" si="4"/>
        <v>45000</v>
      </c>
      <c r="E25" s="30">
        <f t="shared" si="3"/>
        <v>45002</v>
      </c>
      <c r="F25" s="84"/>
      <c r="G25" s="30"/>
    </row>
    <row r="26" ht="14.25" customHeight="1" spans="1:7">
      <c r="A26" s="28" t="s">
        <v>67</v>
      </c>
      <c r="B26" s="73" t="s">
        <v>76</v>
      </c>
      <c r="C26" s="77">
        <f>C25+5</f>
        <v>45004</v>
      </c>
      <c r="D26" s="29">
        <f t="shared" si="4"/>
        <v>45005</v>
      </c>
      <c r="E26" s="30">
        <f t="shared" si="3"/>
        <v>45007</v>
      </c>
      <c r="F26" s="84"/>
      <c r="G26" s="30"/>
    </row>
    <row r="27" ht="14.25" customHeight="1" spans="1:7">
      <c r="A27" s="28" t="s">
        <v>67</v>
      </c>
      <c r="B27" s="73" t="s">
        <v>77</v>
      </c>
      <c r="C27" s="29">
        <f>C26+2</f>
        <v>45006</v>
      </c>
      <c r="D27" s="29">
        <f t="shared" si="4"/>
        <v>45007</v>
      </c>
      <c r="E27" s="30">
        <f t="shared" si="3"/>
        <v>45009</v>
      </c>
      <c r="F27" s="84"/>
      <c r="G27" s="30"/>
    </row>
    <row r="28" s="60" customFormat="1" ht="14.25" customHeight="1" spans="1:7">
      <c r="A28" s="28" t="s">
        <v>67</v>
      </c>
      <c r="B28" s="73" t="s">
        <v>78</v>
      </c>
      <c r="C28" s="29">
        <f>C27+5</f>
        <v>45011</v>
      </c>
      <c r="D28" s="29">
        <f t="shared" si="4"/>
        <v>45012</v>
      </c>
      <c r="E28" s="30">
        <f t="shared" si="3"/>
        <v>45014</v>
      </c>
      <c r="F28" s="84"/>
      <c r="G28" s="30"/>
    </row>
    <row r="29" s="1" customFormat="1" ht="14.25" customHeight="1" spans="1:7">
      <c r="A29" s="41" t="s">
        <v>67</v>
      </c>
      <c r="B29" s="85" t="s">
        <v>79</v>
      </c>
      <c r="C29" s="86">
        <f>C28+2</f>
        <v>45013</v>
      </c>
      <c r="D29" s="86">
        <f t="shared" si="4"/>
        <v>45014</v>
      </c>
      <c r="E29" s="87">
        <f t="shared" si="3"/>
        <v>45016</v>
      </c>
      <c r="F29" s="88"/>
      <c r="G29" s="89"/>
    </row>
    <row r="30" s="61" customFormat="1" ht="3" customHeight="1"/>
    <row r="31" ht="31.9" customHeight="1" spans="1:7">
      <c r="A31" s="90" t="s">
        <v>62</v>
      </c>
      <c r="B31" s="90"/>
      <c r="C31" s="90"/>
      <c r="D31" s="90"/>
      <c r="E31" s="90"/>
      <c r="F31" s="90"/>
      <c r="G31" s="90"/>
    </row>
    <row r="32" ht="13.5" spans="1:7">
      <c r="A32" s="91" t="s">
        <v>36</v>
      </c>
      <c r="B32" s="92"/>
      <c r="C32" s="92"/>
      <c r="D32" s="92"/>
      <c r="E32" s="92"/>
      <c r="F32" s="92"/>
      <c r="G32" s="93"/>
    </row>
    <row r="33" ht="14.25" customHeight="1" spans="1:7">
      <c r="A33" s="11" t="s">
        <v>2</v>
      </c>
      <c r="B33" s="12" t="s">
        <v>3</v>
      </c>
      <c r="C33" s="94" t="s">
        <v>37</v>
      </c>
      <c r="D33" s="13" t="s">
        <v>38</v>
      </c>
      <c r="E33" s="47" t="s">
        <v>39</v>
      </c>
      <c r="F33" s="48" t="s">
        <v>7</v>
      </c>
      <c r="G33" s="16"/>
    </row>
    <row r="34" ht="14.25" customHeight="1" spans="1:7">
      <c r="A34" s="95"/>
      <c r="B34" s="96"/>
      <c r="C34" s="97"/>
      <c r="D34" s="96"/>
      <c r="E34" s="98"/>
      <c r="F34" s="50"/>
      <c r="G34" s="22"/>
    </row>
    <row r="35" ht="14.25" customHeight="1" spans="1:7">
      <c r="A35" s="28" t="s">
        <v>45</v>
      </c>
      <c r="B35" s="99" t="s">
        <v>41</v>
      </c>
      <c r="C35" s="29">
        <v>44987</v>
      </c>
      <c r="D35" s="29">
        <f t="shared" ref="D35:D39" si="5">C35+1</f>
        <v>44988</v>
      </c>
      <c r="E35" s="30">
        <f t="shared" ref="E35:E39" si="6">D35+3</f>
        <v>44991</v>
      </c>
      <c r="F35" s="31" t="s">
        <v>10</v>
      </c>
      <c r="G35" s="22" t="s">
        <v>42</v>
      </c>
    </row>
    <row r="36" ht="14.25" customHeight="1" spans="1:7">
      <c r="A36" s="28" t="s">
        <v>45</v>
      </c>
      <c r="B36" s="99" t="s">
        <v>43</v>
      </c>
      <c r="C36" s="29">
        <f t="shared" ref="C36:C39" si="7">C35+7</f>
        <v>44994</v>
      </c>
      <c r="D36" s="29">
        <f t="shared" si="5"/>
        <v>44995</v>
      </c>
      <c r="E36" s="30">
        <f t="shared" si="6"/>
        <v>44998</v>
      </c>
      <c r="F36" s="31" t="s">
        <v>13</v>
      </c>
      <c r="G36" s="22" t="s">
        <v>44</v>
      </c>
    </row>
    <row r="37" ht="14.25" customHeight="1" spans="1:7">
      <c r="A37" s="28" t="s">
        <v>45</v>
      </c>
      <c r="B37" s="99" t="s">
        <v>46</v>
      </c>
      <c r="C37" s="29">
        <f t="shared" si="7"/>
        <v>45001</v>
      </c>
      <c r="D37" s="29">
        <f t="shared" si="5"/>
        <v>45002</v>
      </c>
      <c r="E37" s="30">
        <f t="shared" si="6"/>
        <v>45005</v>
      </c>
      <c r="F37" s="31" t="s">
        <v>15</v>
      </c>
      <c r="G37" s="22" t="s">
        <v>47</v>
      </c>
    </row>
    <row r="38" spans="1:7">
      <c r="A38" s="28" t="s">
        <v>45</v>
      </c>
      <c r="B38" s="73" t="s">
        <v>48</v>
      </c>
      <c r="C38" s="29">
        <f t="shared" si="7"/>
        <v>45008</v>
      </c>
      <c r="D38" s="29">
        <f t="shared" si="5"/>
        <v>45009</v>
      </c>
      <c r="E38" s="30">
        <f t="shared" si="6"/>
        <v>45012</v>
      </c>
      <c r="F38" s="50"/>
      <c r="G38" s="100"/>
    </row>
    <row r="39" ht="13.5" spans="1:7">
      <c r="A39" s="32" t="s">
        <v>45</v>
      </c>
      <c r="B39" s="101" t="s">
        <v>49</v>
      </c>
      <c r="C39" s="34">
        <f t="shared" si="7"/>
        <v>45015</v>
      </c>
      <c r="D39" s="34">
        <f t="shared" si="5"/>
        <v>45016</v>
      </c>
      <c r="E39" s="35">
        <f t="shared" si="6"/>
        <v>45019</v>
      </c>
      <c r="F39" s="82"/>
      <c r="G39" s="102"/>
    </row>
    <row r="40" ht="13.5" spans="1:7">
      <c r="A40" s="38" t="s">
        <v>50</v>
      </c>
      <c r="B40" s="39"/>
      <c r="C40" s="39"/>
      <c r="D40" s="39"/>
      <c r="E40" s="39"/>
      <c r="F40" s="39"/>
      <c r="G40" s="40"/>
    </row>
    <row r="41" spans="1:7">
      <c r="A41" s="11" t="s">
        <v>2</v>
      </c>
      <c r="B41" s="12" t="s">
        <v>3</v>
      </c>
      <c r="C41" s="94" t="s">
        <v>37</v>
      </c>
      <c r="D41" s="13" t="s">
        <v>38</v>
      </c>
      <c r="E41" s="47" t="s">
        <v>51</v>
      </c>
      <c r="F41" s="48" t="s">
        <v>7</v>
      </c>
      <c r="G41" s="16"/>
    </row>
    <row r="42" spans="1:7">
      <c r="A42" s="95"/>
      <c r="B42" s="96"/>
      <c r="C42" s="97"/>
      <c r="D42" s="96"/>
      <c r="E42" s="98"/>
      <c r="F42" s="50"/>
      <c r="G42" s="22"/>
    </row>
    <row r="43" spans="1:7">
      <c r="A43" s="28" t="s">
        <v>45</v>
      </c>
      <c r="B43" s="99" t="s">
        <v>41</v>
      </c>
      <c r="C43" s="29">
        <v>44987</v>
      </c>
      <c r="D43" s="29">
        <f t="shared" ref="D43:D47" si="8">C43+1</f>
        <v>44988</v>
      </c>
      <c r="E43" s="30">
        <f>D43+4</f>
        <v>44992</v>
      </c>
      <c r="F43" s="31" t="s">
        <v>10</v>
      </c>
      <c r="G43" s="22" t="s">
        <v>42</v>
      </c>
    </row>
    <row r="44" spans="1:7">
      <c r="A44" s="28" t="s">
        <v>45</v>
      </c>
      <c r="B44" s="99" t="s">
        <v>43</v>
      </c>
      <c r="C44" s="29">
        <f t="shared" ref="C44:C47" si="9">C43+7</f>
        <v>44994</v>
      </c>
      <c r="D44" s="29">
        <f t="shared" si="8"/>
        <v>44995</v>
      </c>
      <c r="E44" s="30">
        <f>D44+4</f>
        <v>44999</v>
      </c>
      <c r="F44" s="31" t="s">
        <v>13</v>
      </c>
      <c r="G44" s="22" t="s">
        <v>44</v>
      </c>
    </row>
    <row r="45" spans="1:7">
      <c r="A45" s="28" t="s">
        <v>45</v>
      </c>
      <c r="B45" s="99" t="s">
        <v>46</v>
      </c>
      <c r="C45" s="29">
        <f t="shared" si="9"/>
        <v>45001</v>
      </c>
      <c r="D45" s="29">
        <f t="shared" si="8"/>
        <v>45002</v>
      </c>
      <c r="E45" s="30">
        <f>D45+4</f>
        <v>45006</v>
      </c>
      <c r="F45" s="31" t="s">
        <v>15</v>
      </c>
      <c r="G45" s="22" t="s">
        <v>47</v>
      </c>
    </row>
    <row r="46" ht="14.25" customHeight="1" spans="1:7">
      <c r="A46" s="28" t="s">
        <v>45</v>
      </c>
      <c r="B46" s="73" t="s">
        <v>48</v>
      </c>
      <c r="C46" s="29">
        <f t="shared" si="9"/>
        <v>45008</v>
      </c>
      <c r="D46" s="29">
        <f t="shared" si="8"/>
        <v>45009</v>
      </c>
      <c r="E46" s="30">
        <f>D46+4</f>
        <v>45013</v>
      </c>
      <c r="F46" s="50"/>
      <c r="G46" s="100"/>
    </row>
    <row r="47" ht="14.25" customHeight="1" spans="1:7">
      <c r="A47" s="32" t="s">
        <v>45</v>
      </c>
      <c r="B47" s="101" t="s">
        <v>49</v>
      </c>
      <c r="C47" s="34">
        <f t="shared" si="9"/>
        <v>45015</v>
      </c>
      <c r="D47" s="34">
        <f t="shared" si="8"/>
        <v>45016</v>
      </c>
      <c r="E47" s="35">
        <f>D47+4</f>
        <v>45020</v>
      </c>
      <c r="F47" s="79"/>
      <c r="G47" s="103"/>
    </row>
    <row r="48" ht="14.25" customHeight="1" spans="1:7">
      <c r="A48" s="38" t="s">
        <v>80</v>
      </c>
      <c r="B48" s="39"/>
      <c r="C48" s="39"/>
      <c r="D48" s="39"/>
      <c r="E48" s="39"/>
      <c r="F48" s="39"/>
      <c r="G48" s="40"/>
    </row>
    <row r="49" ht="18" customHeight="1" spans="1:7">
      <c r="A49" s="11" t="s">
        <v>2</v>
      </c>
      <c r="B49" s="12" t="s">
        <v>3</v>
      </c>
      <c r="C49" s="13" t="s">
        <v>81</v>
      </c>
      <c r="D49" s="13" t="s">
        <v>82</v>
      </c>
      <c r="E49" s="47" t="s">
        <v>83</v>
      </c>
      <c r="F49" s="48" t="s">
        <v>7</v>
      </c>
      <c r="G49" s="16"/>
    </row>
    <row r="50" ht="18" customHeight="1" spans="1:7">
      <c r="A50" s="67"/>
      <c r="B50" s="68"/>
      <c r="C50" s="68"/>
      <c r="D50" s="18"/>
      <c r="E50" s="49"/>
      <c r="F50" s="50"/>
      <c r="G50" s="22"/>
    </row>
    <row r="51" ht="14.25" customHeight="1" spans="1:7">
      <c r="A51" s="72" t="s">
        <v>8</v>
      </c>
      <c r="B51" s="73" t="s">
        <v>12</v>
      </c>
      <c r="C51" s="29">
        <v>44988</v>
      </c>
      <c r="D51" s="29">
        <f>C51+1</f>
        <v>44989</v>
      </c>
      <c r="E51" s="30">
        <f>D51+2</f>
        <v>44991</v>
      </c>
      <c r="F51" s="31" t="s">
        <v>10</v>
      </c>
      <c r="G51" s="22" t="s">
        <v>84</v>
      </c>
    </row>
    <row r="52" ht="14.25" customHeight="1" spans="1:7">
      <c r="A52" s="72" t="s">
        <v>8</v>
      </c>
      <c r="B52" s="73" t="s">
        <v>18</v>
      </c>
      <c r="C52" s="29">
        <f>C51+7</f>
        <v>44995</v>
      </c>
      <c r="D52" s="29">
        <f>C52+1</f>
        <v>44996</v>
      </c>
      <c r="E52" s="30">
        <f>D52+2</f>
        <v>44998</v>
      </c>
      <c r="F52" s="31" t="s">
        <v>13</v>
      </c>
      <c r="G52" s="22" t="s">
        <v>84</v>
      </c>
    </row>
    <row r="53" ht="14.25" customHeight="1" spans="1:7">
      <c r="A53" s="104" t="s">
        <v>8</v>
      </c>
      <c r="B53" s="105" t="s">
        <v>21</v>
      </c>
      <c r="C53" s="77">
        <f>C52+7</f>
        <v>45002</v>
      </c>
      <c r="D53" s="77">
        <f>SUM(C53+1)</f>
        <v>45003</v>
      </c>
      <c r="E53" s="78">
        <f>D53+2</f>
        <v>45005</v>
      </c>
      <c r="F53" s="106" t="s">
        <v>15</v>
      </c>
      <c r="G53" s="107" t="s">
        <v>85</v>
      </c>
    </row>
    <row r="54" ht="13.5" spans="1:7">
      <c r="A54" s="108" t="s">
        <v>8</v>
      </c>
      <c r="B54" s="34" t="s">
        <v>24</v>
      </c>
      <c r="C54" s="34">
        <f>C53+7</f>
        <v>45009</v>
      </c>
      <c r="D54" s="34">
        <f>SUM(C54+1)</f>
        <v>45010</v>
      </c>
      <c r="E54" s="109">
        <f>D54+2</f>
        <v>45012</v>
      </c>
      <c r="F54" s="110"/>
      <c r="G54" s="111"/>
    </row>
    <row r="55" spans="1:7">
      <c r="A55" s="112"/>
      <c r="B55" s="113"/>
      <c r="C55" s="113"/>
      <c r="D55" s="113"/>
      <c r="E55" s="113"/>
      <c r="F55" s="114"/>
      <c r="G55" s="115"/>
    </row>
    <row r="56" s="2" customFormat="1" ht="12" spans="1:10">
      <c r="A56" s="55" t="s">
        <v>52</v>
      </c>
      <c r="B56" s="55" t="s">
        <v>53</v>
      </c>
      <c r="C56" s="56"/>
      <c r="E56" s="55" t="s">
        <v>54</v>
      </c>
      <c r="J56" s="55"/>
    </row>
    <row r="57" s="3" customFormat="1" ht="12" spans="1:10">
      <c r="A57" s="55" t="s">
        <v>55</v>
      </c>
      <c r="B57" s="55" t="s">
        <v>56</v>
      </c>
      <c r="C57" s="55"/>
      <c r="D57" s="55"/>
      <c r="E57" s="55" t="s">
        <v>57</v>
      </c>
      <c r="F57" s="2"/>
      <c r="G57" s="2"/>
      <c r="J57" s="58"/>
    </row>
    <row r="58" spans="1:10">
      <c r="A58" s="55" t="s">
        <v>58</v>
      </c>
      <c r="B58" s="2"/>
      <c r="C58" s="2"/>
      <c r="D58" s="55"/>
      <c r="F58" s="2"/>
      <c r="G58" s="2"/>
      <c r="J58" s="59"/>
    </row>
    <row r="59" spans="1:7">
      <c r="A59" s="55"/>
      <c r="B59" s="2"/>
      <c r="C59" s="2"/>
      <c r="D59" s="55"/>
      <c r="F59" s="2"/>
      <c r="G59" s="2"/>
    </row>
    <row r="60" spans="1:7">
      <c r="A60" s="57" t="s">
        <v>59</v>
      </c>
      <c r="B60" s="2"/>
      <c r="C60" s="2"/>
      <c r="D60" s="2"/>
      <c r="E60" s="2"/>
      <c r="F60" s="2"/>
      <c r="G60" s="2"/>
    </row>
    <row r="62" spans="1:1">
      <c r="A62" s="57" t="s">
        <v>60</v>
      </c>
    </row>
    <row r="63" spans="1:1">
      <c r="A63" s="57" t="s">
        <v>61</v>
      </c>
    </row>
    <row r="65" spans="1:1">
      <c r="A65" s="57" t="s">
        <v>86</v>
      </c>
    </row>
    <row r="66" spans="1:1">
      <c r="A66" s="57" t="s">
        <v>87</v>
      </c>
    </row>
  </sheetData>
  <sheetProtection password="E787" sheet="1" selectLockedCells="1" selectUnlockedCells="1" objects="1"/>
  <mergeCells count="38">
    <mergeCell ref="A1:G1"/>
    <mergeCell ref="A2:G2"/>
    <mergeCell ref="A18:G18"/>
    <mergeCell ref="A31:G31"/>
    <mergeCell ref="A32:G32"/>
    <mergeCell ref="A40:G40"/>
    <mergeCell ref="A48:G48"/>
    <mergeCell ref="B57:D57"/>
    <mergeCell ref="A3:A4"/>
    <mergeCell ref="A19:A20"/>
    <mergeCell ref="A33:A34"/>
    <mergeCell ref="A41:A42"/>
    <mergeCell ref="A49:A50"/>
    <mergeCell ref="B3:B4"/>
    <mergeCell ref="B19:B20"/>
    <mergeCell ref="B33:B34"/>
    <mergeCell ref="B41:B42"/>
    <mergeCell ref="B49:B50"/>
    <mergeCell ref="C3:C4"/>
    <mergeCell ref="C19:C20"/>
    <mergeCell ref="C33:C34"/>
    <mergeCell ref="C41:C42"/>
    <mergeCell ref="C49:C50"/>
    <mergeCell ref="D3:D4"/>
    <mergeCell ref="D19:D20"/>
    <mergeCell ref="D33:D34"/>
    <mergeCell ref="D41:D42"/>
    <mergeCell ref="D49:D50"/>
    <mergeCell ref="E3:E4"/>
    <mergeCell ref="E19:E20"/>
    <mergeCell ref="E33:E34"/>
    <mergeCell ref="E41:E42"/>
    <mergeCell ref="E49:E50"/>
    <mergeCell ref="F3:F4"/>
    <mergeCell ref="F19:F20"/>
    <mergeCell ref="F33:F34"/>
    <mergeCell ref="F41:F42"/>
    <mergeCell ref="F49:F50"/>
  </mergeCells>
  <pageMargins left="0.59" right="0.43" top="1.22" bottom="1.5" header="0.51" footer="0.35"/>
  <pageSetup paperSize="9" scale="90" orientation="portrait" horizontalDpi="600"/>
  <headerFooter>
    <oddHeader>&amp;L&amp;"Times New Roman,常规"&amp;14&amp;X&amp;G                    &amp;16DALIAN BRIGHT INTERNATIONAL LOGISTICS.CO.,LTD&amp;C&amp;"华文行楷,加粗"&amp;22大连柏瑞德国际物流有限公司</oddHeader>
    <oddFooter>&amp;L&amp;16&amp;X&amp;B地址：大连市中山区人民路50号时代广场B座3306室           直线：66667620/21/22/25/26/27/29/31/32
电话：0411-82799119（总机）传真：0411-82799116          直线：82779512/13/15/17 88079815/16
邮箱：info@brightup.net                                 网址：www.brightup.net
&amp;R&amp;P/&amp;N</oddFooter>
  </headerFooter>
  <rowBreaks count="3" manualBreakCount="3">
    <brk id="29" max="6" man="1"/>
    <brk id="68" max="255" man="1"/>
    <brk id="68" max="255" man="1"/>
  </rowBreaks>
  <colBreaks count="1" manualBreakCount="1">
    <brk id="7" max="65536" man="1"/>
  </colBreaks>
  <legacyDrawingHF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1"/>
  <sheetViews>
    <sheetView topLeftCell="A21" workbookViewId="0">
      <selection activeCell="B31" sqref="B31"/>
    </sheetView>
  </sheetViews>
  <sheetFormatPr defaultColWidth="9" defaultRowHeight="14.25"/>
  <cols>
    <col min="1" max="1" width="21" style="1" customWidth="1"/>
    <col min="2" max="2" width="10.125" style="1" customWidth="1"/>
    <col min="3" max="3" width="11.375" style="1" customWidth="1"/>
    <col min="4" max="4" width="11.75" style="1" customWidth="1"/>
    <col min="5" max="5" width="10.375" style="1"/>
    <col min="6" max="6" width="25.4666666666667" style="1" customWidth="1"/>
    <col min="7" max="7" width="7" style="1" customWidth="1"/>
    <col min="8" max="255" width="9" style="1"/>
    <col min="256" max="16384" width="9" style="4"/>
  </cols>
  <sheetData>
    <row r="1" s="1" customFormat="1" ht="33.75" customHeight="1" spans="1:7">
      <c r="A1" s="5" t="s">
        <v>88</v>
      </c>
      <c r="B1" s="5"/>
      <c r="C1" s="5"/>
      <c r="D1" s="5"/>
      <c r="E1" s="5"/>
      <c r="F1" s="5"/>
      <c r="G1" s="6"/>
    </row>
    <row r="2" s="1" customFormat="1" customHeight="1" spans="1:7">
      <c r="A2" s="7" t="s">
        <v>89</v>
      </c>
      <c r="B2" s="8"/>
      <c r="C2" s="8"/>
      <c r="D2" s="8"/>
      <c r="E2" s="8"/>
      <c r="F2" s="9"/>
      <c r="G2" s="10"/>
    </row>
    <row r="3" s="1" customFormat="1" ht="15" customHeight="1" spans="1:7">
      <c r="A3" s="11" t="s">
        <v>2</v>
      </c>
      <c r="B3" s="12" t="s">
        <v>3</v>
      </c>
      <c r="C3" s="13" t="s">
        <v>90</v>
      </c>
      <c r="D3" s="14" t="s">
        <v>91</v>
      </c>
      <c r="E3" s="15" t="s">
        <v>7</v>
      </c>
      <c r="F3" s="16" t="s">
        <v>92</v>
      </c>
      <c r="G3" s="10"/>
    </row>
    <row r="4" s="1" customFormat="1" ht="15" customHeight="1" spans="1:7">
      <c r="A4" s="17"/>
      <c r="B4" s="18"/>
      <c r="C4" s="19"/>
      <c r="D4" s="20"/>
      <c r="E4" s="21"/>
      <c r="F4" s="22"/>
      <c r="G4" s="10"/>
    </row>
    <row r="5" s="1" customFormat="1" ht="15" customHeight="1" spans="1:7">
      <c r="A5" s="23" t="s">
        <v>93</v>
      </c>
      <c r="B5" s="24" t="s">
        <v>94</v>
      </c>
      <c r="C5" s="25">
        <v>44988</v>
      </c>
      <c r="D5" s="26">
        <f t="shared" ref="D5:D9" si="0">C5+3</f>
        <v>44991</v>
      </c>
      <c r="E5" s="27" t="s">
        <v>10</v>
      </c>
      <c r="F5" s="22" t="s">
        <v>95</v>
      </c>
      <c r="G5" s="10"/>
    </row>
    <row r="6" s="1" customFormat="1" customHeight="1" spans="1:6">
      <c r="A6" s="28" t="s">
        <v>93</v>
      </c>
      <c r="B6" s="24" t="s">
        <v>96</v>
      </c>
      <c r="C6" s="29">
        <f t="shared" ref="C6:C9" si="1">C5+7</f>
        <v>44995</v>
      </c>
      <c r="D6" s="26">
        <f t="shared" si="0"/>
        <v>44998</v>
      </c>
      <c r="E6" s="27" t="s">
        <v>13</v>
      </c>
      <c r="F6" s="22" t="s">
        <v>97</v>
      </c>
    </row>
    <row r="7" s="1" customFormat="1" customHeight="1" spans="1:6">
      <c r="A7" s="28" t="s">
        <v>93</v>
      </c>
      <c r="B7" s="24" t="s">
        <v>98</v>
      </c>
      <c r="C7" s="29">
        <f t="shared" si="1"/>
        <v>45002</v>
      </c>
      <c r="D7" s="26">
        <f t="shared" si="0"/>
        <v>45005</v>
      </c>
      <c r="E7" s="27" t="s">
        <v>15</v>
      </c>
      <c r="F7" s="22" t="s">
        <v>99</v>
      </c>
    </row>
    <row r="8" s="1" customFormat="1" customHeight="1" spans="1:6">
      <c r="A8" s="28" t="s">
        <v>93</v>
      </c>
      <c r="B8" s="24" t="s">
        <v>100</v>
      </c>
      <c r="C8" s="29">
        <f t="shared" si="1"/>
        <v>45009</v>
      </c>
      <c r="D8" s="30">
        <f t="shared" si="0"/>
        <v>45012</v>
      </c>
      <c r="E8" s="31"/>
      <c r="F8" s="22"/>
    </row>
    <row r="9" s="1" customFormat="1" customHeight="1" spans="1:6">
      <c r="A9" s="32" t="s">
        <v>93</v>
      </c>
      <c r="B9" s="33" t="s">
        <v>101</v>
      </c>
      <c r="C9" s="34">
        <f t="shared" si="1"/>
        <v>45016</v>
      </c>
      <c r="D9" s="35">
        <f t="shared" ref="D9:D17" si="2">C9+3</f>
        <v>45019</v>
      </c>
      <c r="E9" s="36"/>
      <c r="F9" s="37"/>
    </row>
    <row r="10" s="1" customFormat="1" customHeight="1" spans="1:6">
      <c r="A10" s="38" t="s">
        <v>102</v>
      </c>
      <c r="B10" s="39"/>
      <c r="C10" s="39"/>
      <c r="D10" s="39"/>
      <c r="E10" s="39"/>
      <c r="F10" s="40"/>
    </row>
    <row r="11" s="1" customFormat="1" ht="24" customHeight="1" spans="1:6">
      <c r="A11" s="11" t="s">
        <v>2</v>
      </c>
      <c r="B11" s="12" t="s">
        <v>3</v>
      </c>
      <c r="C11" s="13" t="s">
        <v>90</v>
      </c>
      <c r="D11" s="14" t="s">
        <v>103</v>
      </c>
      <c r="E11" s="15" t="s">
        <v>7</v>
      </c>
      <c r="F11" s="16" t="s">
        <v>92</v>
      </c>
    </row>
    <row r="12" s="1" customFormat="1" ht="18" customHeight="1" spans="1:6">
      <c r="A12" s="17"/>
      <c r="B12" s="18"/>
      <c r="C12" s="19"/>
      <c r="D12" s="20"/>
      <c r="E12" s="21"/>
      <c r="F12" s="22"/>
    </row>
    <row r="13" s="1" customFormat="1" customHeight="1" spans="1:6">
      <c r="A13" s="23" t="s">
        <v>93</v>
      </c>
      <c r="B13" s="24" t="s">
        <v>94</v>
      </c>
      <c r="C13" s="25">
        <v>44988</v>
      </c>
      <c r="D13" s="26">
        <f t="shared" si="2"/>
        <v>44991</v>
      </c>
      <c r="E13" s="27" t="s">
        <v>10</v>
      </c>
      <c r="F13" s="22" t="s">
        <v>95</v>
      </c>
    </row>
    <row r="14" s="1" customFormat="1" customHeight="1" spans="1:6">
      <c r="A14" s="28" t="s">
        <v>93</v>
      </c>
      <c r="B14" s="24" t="s">
        <v>96</v>
      </c>
      <c r="C14" s="29">
        <f t="shared" ref="C14:C17" si="3">C13+7</f>
        <v>44995</v>
      </c>
      <c r="D14" s="26">
        <f t="shared" si="2"/>
        <v>44998</v>
      </c>
      <c r="E14" s="27" t="s">
        <v>13</v>
      </c>
      <c r="F14" s="22" t="s">
        <v>97</v>
      </c>
    </row>
    <row r="15" s="1" customFormat="1" ht="12.75" spans="1:6">
      <c r="A15" s="28" t="s">
        <v>93</v>
      </c>
      <c r="B15" s="24" t="s">
        <v>98</v>
      </c>
      <c r="C15" s="29">
        <f t="shared" si="3"/>
        <v>45002</v>
      </c>
      <c r="D15" s="26">
        <f t="shared" si="2"/>
        <v>45005</v>
      </c>
      <c r="E15" s="27" t="s">
        <v>15</v>
      </c>
      <c r="F15" s="22" t="s">
        <v>99</v>
      </c>
    </row>
    <row r="16" s="1" customFormat="1" ht="12.75" spans="1:6">
      <c r="A16" s="28" t="s">
        <v>93</v>
      </c>
      <c r="B16" s="24" t="s">
        <v>100</v>
      </c>
      <c r="C16" s="29">
        <f t="shared" si="3"/>
        <v>45009</v>
      </c>
      <c r="D16" s="30">
        <f t="shared" si="2"/>
        <v>45012</v>
      </c>
      <c r="E16" s="27"/>
      <c r="F16" s="22"/>
    </row>
    <row r="17" s="1" customFormat="1" ht="13.5" spans="1:6">
      <c r="A17" s="41" t="s">
        <v>93</v>
      </c>
      <c r="B17" s="33" t="s">
        <v>101</v>
      </c>
      <c r="C17" s="34">
        <f t="shared" si="3"/>
        <v>45016</v>
      </c>
      <c r="D17" s="35">
        <f t="shared" si="2"/>
        <v>45019</v>
      </c>
      <c r="E17" s="42"/>
      <c r="F17" s="43"/>
    </row>
    <row r="18" s="1" customFormat="1" ht="13.5" spans="1:6">
      <c r="A18" s="44" t="s">
        <v>104</v>
      </c>
      <c r="B18" s="45"/>
      <c r="C18" s="45"/>
      <c r="D18" s="45"/>
      <c r="E18" s="45"/>
      <c r="F18" s="46"/>
    </row>
    <row r="19" s="1" customFormat="1" ht="24" spans="1:6">
      <c r="A19" s="11" t="s">
        <v>2</v>
      </c>
      <c r="B19" s="12" t="s">
        <v>3</v>
      </c>
      <c r="C19" s="13" t="s">
        <v>105</v>
      </c>
      <c r="D19" s="47" t="s">
        <v>106</v>
      </c>
      <c r="E19" s="48" t="s">
        <v>7</v>
      </c>
      <c r="F19" s="16" t="s">
        <v>107</v>
      </c>
    </row>
    <row r="20" s="1" customFormat="1" ht="12.75" spans="1:6">
      <c r="A20" s="17"/>
      <c r="B20" s="18"/>
      <c r="C20" s="18"/>
      <c r="D20" s="49"/>
      <c r="E20" s="50"/>
      <c r="F20" s="22"/>
    </row>
    <row r="21" s="1" customFormat="1" ht="12.75" spans="1:6">
      <c r="A21" s="23" t="s">
        <v>108</v>
      </c>
      <c r="B21" s="24" t="s">
        <v>109</v>
      </c>
      <c r="C21" s="25">
        <v>44986</v>
      </c>
      <c r="D21" s="30">
        <f>C21+2</f>
        <v>44988</v>
      </c>
      <c r="E21" s="51" t="s">
        <v>10</v>
      </c>
      <c r="F21" s="22" t="s">
        <v>110</v>
      </c>
    </row>
    <row r="22" s="1" customFormat="1" ht="12.75" spans="1:6">
      <c r="A22" s="23" t="s">
        <v>108</v>
      </c>
      <c r="B22" s="24" t="s">
        <v>94</v>
      </c>
      <c r="C22" s="25">
        <v>44988</v>
      </c>
      <c r="D22" s="30">
        <f>C22+2</f>
        <v>44990</v>
      </c>
      <c r="E22" s="51" t="s">
        <v>13</v>
      </c>
      <c r="F22" s="22" t="s">
        <v>111</v>
      </c>
    </row>
    <row r="23" s="1" customFormat="1" ht="12.75" spans="1:6">
      <c r="A23" s="23" t="s">
        <v>108</v>
      </c>
      <c r="B23" s="24" t="s">
        <v>112</v>
      </c>
      <c r="C23" s="25">
        <v>44991</v>
      </c>
      <c r="D23" s="30">
        <f t="shared" ref="D22:D34" si="4">C23+2</f>
        <v>44993</v>
      </c>
      <c r="E23" s="51" t="s">
        <v>15</v>
      </c>
      <c r="F23" s="22" t="s">
        <v>113</v>
      </c>
    </row>
    <row r="24" s="1" customFormat="1" ht="12.75" spans="1:6">
      <c r="A24" s="23" t="s">
        <v>108</v>
      </c>
      <c r="B24" s="24" t="s">
        <v>114</v>
      </c>
      <c r="C24" s="25">
        <v>44993</v>
      </c>
      <c r="D24" s="30">
        <f t="shared" si="4"/>
        <v>44995</v>
      </c>
      <c r="E24" s="29"/>
      <c r="F24" s="30"/>
    </row>
    <row r="25" s="1" customFormat="1" ht="12.75" spans="1:6">
      <c r="A25" s="23" t="s">
        <v>108</v>
      </c>
      <c r="B25" s="24" t="s">
        <v>96</v>
      </c>
      <c r="C25" s="25">
        <v>44995</v>
      </c>
      <c r="D25" s="30">
        <f t="shared" si="4"/>
        <v>44997</v>
      </c>
      <c r="E25" s="29"/>
      <c r="F25" s="30"/>
    </row>
    <row r="26" s="1" customFormat="1" ht="12.75" spans="1:6">
      <c r="A26" s="23" t="s">
        <v>108</v>
      </c>
      <c r="B26" s="24" t="s">
        <v>115</v>
      </c>
      <c r="C26" s="25">
        <v>44998</v>
      </c>
      <c r="D26" s="30">
        <f t="shared" si="4"/>
        <v>45000</v>
      </c>
      <c r="E26" s="29"/>
      <c r="F26" s="30"/>
    </row>
    <row r="27" s="1" customFormat="1" ht="12.75" spans="1:7">
      <c r="A27" s="23" t="s">
        <v>108</v>
      </c>
      <c r="B27" s="24" t="s">
        <v>116</v>
      </c>
      <c r="C27" s="25">
        <v>45000</v>
      </c>
      <c r="D27" s="30">
        <f t="shared" si="4"/>
        <v>45002</v>
      </c>
      <c r="E27" s="29"/>
      <c r="F27" s="30"/>
      <c r="G27" s="2"/>
    </row>
    <row r="28" s="2" customFormat="1" ht="12.65" customHeight="1" spans="1:10">
      <c r="A28" s="23" t="s">
        <v>108</v>
      </c>
      <c r="B28" s="24" t="s">
        <v>98</v>
      </c>
      <c r="C28" s="25">
        <v>45002</v>
      </c>
      <c r="D28" s="30">
        <f t="shared" si="4"/>
        <v>45004</v>
      </c>
      <c r="E28" s="29"/>
      <c r="F28" s="30"/>
      <c r="J28" s="55"/>
    </row>
    <row r="29" s="3" customFormat="1" ht="12.65" customHeight="1" spans="1:10">
      <c r="A29" s="23" t="s">
        <v>108</v>
      </c>
      <c r="B29" s="24" t="s">
        <v>117</v>
      </c>
      <c r="C29" s="25">
        <v>45005</v>
      </c>
      <c r="D29" s="30">
        <f t="shared" si="4"/>
        <v>45007</v>
      </c>
      <c r="E29" s="29"/>
      <c r="F29" s="30"/>
      <c r="G29" s="2"/>
      <c r="J29" s="58"/>
    </row>
    <row r="30" s="1" customFormat="1" ht="12.65" customHeight="1" spans="1:10">
      <c r="A30" s="23" t="s">
        <v>108</v>
      </c>
      <c r="B30" s="24" t="s">
        <v>118</v>
      </c>
      <c r="C30" s="25">
        <v>45007</v>
      </c>
      <c r="D30" s="30">
        <f t="shared" si="4"/>
        <v>45009</v>
      </c>
      <c r="E30" s="29"/>
      <c r="F30" s="30"/>
      <c r="G30" s="2"/>
      <c r="J30" s="59"/>
    </row>
    <row r="31" ht="12.65" customHeight="1" spans="1:6">
      <c r="A31" s="23" t="s">
        <v>108</v>
      </c>
      <c r="B31" s="24" t="s">
        <v>100</v>
      </c>
      <c r="C31" s="25">
        <v>45009</v>
      </c>
      <c r="D31" s="30">
        <f t="shared" si="4"/>
        <v>45011</v>
      </c>
      <c r="E31" s="29"/>
      <c r="F31" s="30"/>
    </row>
    <row r="32" ht="12.65" customHeight="1" spans="1:6">
      <c r="A32" s="23" t="s">
        <v>108</v>
      </c>
      <c r="B32" s="24" t="s">
        <v>119</v>
      </c>
      <c r="C32" s="25">
        <v>45012</v>
      </c>
      <c r="D32" s="30">
        <f t="shared" si="4"/>
        <v>45014</v>
      </c>
      <c r="E32" s="29"/>
      <c r="F32" s="30"/>
    </row>
    <row r="33" ht="12.65" customHeight="1" spans="1:6">
      <c r="A33" s="23" t="s">
        <v>108</v>
      </c>
      <c r="B33" s="24" t="s">
        <v>120</v>
      </c>
      <c r="C33" s="25">
        <v>45014</v>
      </c>
      <c r="D33" s="30">
        <f t="shared" si="4"/>
        <v>45016</v>
      </c>
      <c r="E33" s="29"/>
      <c r="F33" s="30"/>
    </row>
    <row r="34" ht="12.65" customHeight="1" spans="1:6">
      <c r="A34" s="52" t="s">
        <v>108</v>
      </c>
      <c r="B34" s="53" t="s">
        <v>101</v>
      </c>
      <c r="C34" s="54">
        <v>45016</v>
      </c>
      <c r="D34" s="35">
        <f t="shared" si="4"/>
        <v>45018</v>
      </c>
      <c r="E34" s="34"/>
      <c r="F34" s="35"/>
    </row>
    <row r="35" spans="1:6">
      <c r="A35" s="55"/>
      <c r="B35" s="55"/>
      <c r="C35" s="56"/>
      <c r="D35" s="2"/>
      <c r="E35" s="55"/>
      <c r="F35" s="2"/>
    </row>
    <row r="36" spans="1:6">
      <c r="A36" s="55" t="s">
        <v>52</v>
      </c>
      <c r="B36" s="55" t="s">
        <v>53</v>
      </c>
      <c r="C36" s="56"/>
      <c r="D36" s="2"/>
      <c r="E36" s="55" t="s">
        <v>54</v>
      </c>
      <c r="F36" s="2"/>
    </row>
    <row r="37" spans="1:6">
      <c r="A37" s="55" t="s">
        <v>55</v>
      </c>
      <c r="B37" s="55" t="s">
        <v>56</v>
      </c>
      <c r="C37" s="55"/>
      <c r="D37" s="55"/>
      <c r="E37" s="55" t="s">
        <v>57</v>
      </c>
      <c r="F37" s="2"/>
    </row>
    <row r="38" spans="1:6">
      <c r="A38" s="55" t="s">
        <v>58</v>
      </c>
      <c r="B38" s="2"/>
      <c r="C38" s="2"/>
      <c r="F38" s="2"/>
    </row>
    <row r="40" spans="1:1">
      <c r="A40" s="57" t="s">
        <v>121</v>
      </c>
    </row>
    <row r="41" spans="1:1">
      <c r="A41" s="57"/>
    </row>
  </sheetData>
  <sheetProtection password="E787" sheet="1" selectLockedCells="1" selectUnlockedCells="1" objects="1"/>
  <mergeCells count="22">
    <mergeCell ref="A1:F1"/>
    <mergeCell ref="A2:F2"/>
    <mergeCell ref="A10:F10"/>
    <mergeCell ref="A18:F18"/>
    <mergeCell ref="B37:D37"/>
    <mergeCell ref="A3:A4"/>
    <mergeCell ref="A11:A12"/>
    <mergeCell ref="A19:A20"/>
    <mergeCell ref="B3:B4"/>
    <mergeCell ref="B11:B12"/>
    <mergeCell ref="B19:B20"/>
    <mergeCell ref="C3:C4"/>
    <mergeCell ref="C11:C12"/>
    <mergeCell ref="C19:C20"/>
    <mergeCell ref="D3:D4"/>
    <mergeCell ref="D11:D12"/>
    <mergeCell ref="D19:D20"/>
    <mergeCell ref="E3:E4"/>
    <mergeCell ref="E11:E12"/>
    <mergeCell ref="E19:E20"/>
    <mergeCell ref="F3:F4"/>
    <mergeCell ref="F11:F12"/>
  </mergeCells>
  <pageMargins left="0.468055555555556" right="0.310416666666667" top="1.22013888888889" bottom="1.5" header="0.468055555555556" footer="0.35"/>
  <pageSetup paperSize="9" scale="98" orientation="portrait" horizontalDpi="600" verticalDpi="600"/>
  <headerFooter>
    <oddHeader>&amp;L&amp;"Times New Roman,常规"&amp;14&amp;X&amp;G        &amp;16DAILAN BRIGHT INTERNATIONAL LOGISTICS.CO.,LTD&amp;C&amp;"华文行楷,加粗"&amp;22大连柏瑞德国际物流有限公司</oddHeader>
    <oddFooter>&amp;L&amp;14&amp;X&amp;B地址：大连市中山区人民路50号时代广场B座3306室           直线：66667620/21/22/25/26/27/29/31/32
电话：0411-82799119（总机）传真：0411-82799116          直线：82779512/13/15/17 88079815/16
邮箱：info@brightup.net                                 网址：www.brightup.net
&amp;R&amp;P/&amp;N</oddFooter>
  </headerFooter>
  <legacyDrawingHF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石岛整箱</vt:lpstr>
      <vt:lpstr>石岛拼箱</vt:lpstr>
      <vt:lpstr>大连至日本快船整箱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柏瑞德1-2</cp:lastModifiedBy>
  <cp:revision>1</cp:revision>
  <dcterms:created xsi:type="dcterms:W3CDTF">1996-12-17T01:32:00Z</dcterms:created>
  <cp:lastPrinted>2020-07-22T00:40:00Z</cp:lastPrinted>
  <dcterms:modified xsi:type="dcterms:W3CDTF">2023-03-02T07:49:21Z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KSOReadingLayout">
    <vt:bool>false</vt:bool>
  </property>
  <property fmtid="{D5CDD505-2E9C-101B-9397-08002B2CF9AE}" pid="4" name="ICV">
    <vt:lpwstr>BB3E30E8B61E42A4A0E480FA2C2C5F37</vt:lpwstr>
  </property>
</Properties>
</file>